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12.xml" ContentType="application/vnd.openxmlformats-officedocument.drawingml.chart+xml"/>
  <Override PartName="/xl/drawings/drawing5.xml" ContentType="application/vnd.openxmlformats-officedocument.drawingml.chartshapes+xml"/>
  <Override PartName="/xl/charts/chart1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drawings/drawing7.xml" ContentType="application/vnd.openxmlformats-officedocument.drawingml.chartshapes+xml"/>
  <Override PartName="/xl/charts/chart15.xml" ContentType="application/vnd.openxmlformats-officedocument.drawingml.chart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ropbox\tforthhomepage\researchingresearch\"/>
    </mc:Choice>
  </mc:AlternateContent>
  <bookViews>
    <workbookView xWindow="360" yWindow="270" windowWidth="14940" windowHeight="9150"/>
  </bookViews>
  <sheets>
    <sheet name="FinalGraphs" sheetId="4" r:id="rId1"/>
    <sheet name="Data Trim UK NUTS1" sheetId="3" r:id="rId2"/>
    <sheet name="Data Trim UK NUTS2" sheetId="1" r:id="rId3"/>
    <sheet name="Data before the cull" sheetId="2" r:id="rId4"/>
  </sheets>
  <calcPr calcId="152511"/>
</workbook>
</file>

<file path=xl/calcChain.xml><?xml version="1.0" encoding="utf-8"?>
<calcChain xmlns="http://schemas.openxmlformats.org/spreadsheetml/2006/main">
  <c r="K70" i="4" l="1"/>
  <c r="K71" i="4"/>
  <c r="K72" i="4"/>
  <c r="K73" i="4"/>
  <c r="K74" i="4"/>
  <c r="K75" i="4"/>
  <c r="K69" i="4"/>
  <c r="K60" i="4"/>
  <c r="K61" i="4"/>
  <c r="K62" i="4"/>
  <c r="K63" i="4"/>
  <c r="K64" i="4"/>
  <c r="K65" i="4"/>
  <c r="K66" i="4"/>
  <c r="K67" i="4"/>
  <c r="K59" i="4"/>
  <c r="K53" i="4"/>
  <c r="K54" i="4"/>
  <c r="K55" i="4"/>
  <c r="K56" i="4"/>
  <c r="K52" i="4"/>
  <c r="K51" i="4"/>
  <c r="K50" i="4"/>
  <c r="K49" i="4"/>
  <c r="K48" i="4"/>
  <c r="K47" i="4"/>
  <c r="K46" i="4"/>
  <c r="K45" i="4"/>
  <c r="K44" i="4"/>
  <c r="K43" i="4"/>
  <c r="K42" i="4"/>
  <c r="K41" i="4"/>
  <c r="K28" i="4"/>
  <c r="K29" i="4"/>
  <c r="K30" i="4"/>
  <c r="K31" i="4"/>
  <c r="K32" i="4"/>
  <c r="K33" i="4"/>
  <c r="K34" i="4"/>
  <c r="K35" i="4"/>
  <c r="K36" i="4"/>
  <c r="K37" i="4"/>
  <c r="K38" i="4"/>
  <c r="K27" i="4"/>
  <c r="J70" i="4" l="1"/>
  <c r="J71" i="4"/>
  <c r="J72" i="4"/>
  <c r="J73" i="4"/>
  <c r="J74" i="4"/>
  <c r="J75" i="4"/>
  <c r="J69" i="4"/>
  <c r="J67" i="4"/>
  <c r="J66" i="4"/>
  <c r="J65" i="4"/>
  <c r="J64" i="4"/>
  <c r="J63" i="4"/>
  <c r="J62" i="4"/>
  <c r="J61" i="4"/>
  <c r="J60" i="4"/>
  <c r="J59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41" i="4"/>
  <c r="J28" i="4"/>
  <c r="J29" i="4"/>
  <c r="J30" i="4"/>
  <c r="J31" i="4"/>
  <c r="J32" i="4"/>
  <c r="J33" i="4"/>
  <c r="J34" i="4"/>
  <c r="J35" i="4"/>
  <c r="J36" i="4"/>
  <c r="J37" i="4"/>
  <c r="J38" i="4"/>
  <c r="J27" i="4"/>
  <c r="E70" i="4"/>
  <c r="E71" i="4"/>
  <c r="E72" i="4"/>
  <c r="E73" i="4"/>
  <c r="F73" i="4" s="1"/>
  <c r="E74" i="4"/>
  <c r="E75" i="4"/>
  <c r="E69" i="4"/>
  <c r="E60" i="4"/>
  <c r="E61" i="4"/>
  <c r="E62" i="4"/>
  <c r="E63" i="4"/>
  <c r="F63" i="4" s="1"/>
  <c r="E64" i="4"/>
  <c r="E65" i="4"/>
  <c r="E66" i="4"/>
  <c r="E67" i="4"/>
  <c r="F67" i="4" s="1"/>
  <c r="E59" i="4"/>
  <c r="E42" i="4"/>
  <c r="E43" i="4"/>
  <c r="E44" i="4"/>
  <c r="E45" i="4"/>
  <c r="F45" i="4" s="1"/>
  <c r="E46" i="4"/>
  <c r="E47" i="4"/>
  <c r="E48" i="4"/>
  <c r="E49" i="4"/>
  <c r="F49" i="4" s="1"/>
  <c r="E50" i="4"/>
  <c r="E51" i="4"/>
  <c r="E52" i="4"/>
  <c r="E53" i="4"/>
  <c r="F53" i="4" s="1"/>
  <c r="E54" i="4"/>
  <c r="E55" i="4"/>
  <c r="E56" i="4"/>
  <c r="E41" i="4"/>
  <c r="F41" i="4" s="1"/>
  <c r="E38" i="4"/>
  <c r="E37" i="4"/>
  <c r="F37" i="4" s="1"/>
  <c r="E36" i="4"/>
  <c r="E35" i="4"/>
  <c r="E34" i="4"/>
  <c r="E33" i="4"/>
  <c r="F33" i="4" s="1"/>
  <c r="E32" i="4"/>
  <c r="E31" i="4"/>
  <c r="E30" i="4"/>
  <c r="E29" i="4"/>
  <c r="F29" i="4" s="1"/>
  <c r="E28" i="4"/>
  <c r="F28" i="4"/>
  <c r="F32" i="4"/>
  <c r="F36" i="4"/>
  <c r="E27" i="4"/>
  <c r="F27" i="4" s="1"/>
  <c r="F70" i="4"/>
  <c r="F71" i="4"/>
  <c r="F72" i="4"/>
  <c r="F74" i="4"/>
  <c r="F75" i="4"/>
  <c r="F69" i="4"/>
  <c r="F60" i="4"/>
  <c r="F61" i="4"/>
  <c r="F62" i="4"/>
  <c r="F64" i="4"/>
  <c r="F65" i="4"/>
  <c r="F66" i="4"/>
  <c r="F59" i="4"/>
  <c r="F42" i="4"/>
  <c r="F43" i="4"/>
  <c r="F44" i="4"/>
  <c r="F46" i="4"/>
  <c r="F47" i="4"/>
  <c r="F48" i="4"/>
  <c r="F50" i="4"/>
  <c r="F51" i="4"/>
  <c r="F52" i="4"/>
  <c r="F54" i="4"/>
  <c r="F55" i="4"/>
  <c r="F56" i="4"/>
  <c r="F30" i="4"/>
  <c r="F31" i="4"/>
  <c r="F34" i="4"/>
  <c r="F35" i="4"/>
  <c r="F38" i="4"/>
  <c r="G9" i="4"/>
  <c r="I183" i="3" l="1"/>
  <c r="I172" i="3"/>
  <c r="I173" i="3"/>
  <c r="I180" i="3"/>
  <c r="I179" i="3"/>
  <c r="I132" i="3"/>
  <c r="I52" i="3"/>
  <c r="I49" i="3"/>
  <c r="S49" i="3"/>
  <c r="I39" i="3"/>
  <c r="S39" i="3"/>
  <c r="I37" i="3"/>
  <c r="S37" i="3"/>
  <c r="G53" i="3" l="1"/>
  <c r="E53" i="3"/>
  <c r="I120" i="3" l="1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4" i="3"/>
  <c r="I175" i="3"/>
  <c r="I176" i="3"/>
  <c r="I177" i="3"/>
  <c r="I178" i="3"/>
  <c r="I181" i="3"/>
  <c r="I182" i="3"/>
  <c r="I184" i="3"/>
  <c r="I185" i="3"/>
  <c r="I186" i="3"/>
  <c r="I187" i="3"/>
  <c r="I188" i="3"/>
  <c r="I189" i="3"/>
  <c r="I190" i="3"/>
  <c r="I191" i="3"/>
  <c r="I192" i="3"/>
  <c r="I154" i="3"/>
  <c r="I110" i="3"/>
  <c r="I111" i="3"/>
  <c r="I112" i="3"/>
  <c r="I113" i="3"/>
  <c r="I114" i="3"/>
  <c r="I115" i="3"/>
  <c r="I116" i="3"/>
  <c r="I117" i="3"/>
  <c r="I118" i="3"/>
  <c r="I119" i="3"/>
  <c r="I121" i="3"/>
  <c r="I122" i="3"/>
  <c r="I123" i="3"/>
  <c r="I124" i="3"/>
  <c r="I125" i="3"/>
  <c r="I126" i="3"/>
  <c r="I127" i="3"/>
  <c r="I128" i="3"/>
  <c r="I129" i="3"/>
  <c r="I130" i="3"/>
  <c r="I131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09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55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8" i="3"/>
  <c r="S40" i="3"/>
  <c r="S41" i="3"/>
  <c r="S42" i="3"/>
  <c r="S43" i="3"/>
  <c r="S44" i="3"/>
  <c r="S45" i="3"/>
  <c r="S46" i="3"/>
  <c r="S47" i="3"/>
  <c r="S48" i="3"/>
  <c r="S50" i="3"/>
  <c r="S51" i="3"/>
  <c r="S10" i="3"/>
  <c r="I12" i="3"/>
  <c r="I13" i="3"/>
  <c r="I14" i="3"/>
  <c r="I15" i="3"/>
  <c r="I16" i="3"/>
  <c r="I17" i="3"/>
  <c r="I18" i="3"/>
  <c r="I19" i="3"/>
  <c r="I20" i="3"/>
  <c r="I23" i="3"/>
  <c r="I21" i="3"/>
  <c r="I22" i="3"/>
  <c r="I25" i="3"/>
  <c r="I24" i="3"/>
  <c r="I26" i="3"/>
  <c r="I27" i="3"/>
  <c r="I29" i="3"/>
  <c r="I28" i="3"/>
  <c r="I32" i="3"/>
  <c r="I30" i="3"/>
  <c r="I31" i="3"/>
  <c r="I33" i="3"/>
  <c r="I34" i="3"/>
  <c r="I38" i="3"/>
  <c r="I35" i="3"/>
  <c r="I36" i="3"/>
  <c r="I40" i="3"/>
  <c r="I41" i="3"/>
  <c r="I42" i="3"/>
  <c r="I43" i="3"/>
  <c r="I44" i="3"/>
  <c r="I45" i="3"/>
  <c r="I47" i="3"/>
  <c r="I46" i="3"/>
  <c r="I48" i="3"/>
  <c r="I50" i="3"/>
  <c r="I51" i="3"/>
  <c r="I11" i="3"/>
  <c r="I53" i="3" l="1"/>
</calcChain>
</file>

<file path=xl/sharedStrings.xml><?xml version="1.0" encoding="utf-8"?>
<sst xmlns="http://schemas.openxmlformats.org/spreadsheetml/2006/main" count="2634" uniqueCount="474">
  <si>
    <t>Total intramural R&amp;D expenditure (GERD) by sectors of performance and NUTS 2 regions [rd_e_gerdreg]</t>
  </si>
  <si>
    <t>Last update</t>
  </si>
  <si>
    <t>Extracted on</t>
  </si>
  <si>
    <t>Source of data</t>
  </si>
  <si>
    <t>Eurostat</t>
  </si>
  <si>
    <t>SECTPERF</t>
  </si>
  <si>
    <t>All sectors</t>
  </si>
  <si>
    <t>UNIT</t>
  </si>
  <si>
    <t>Euro per inhabitant</t>
  </si>
  <si>
    <t>GEO/TIME</t>
  </si>
  <si>
    <t>2011</t>
  </si>
  <si>
    <t>European Union (28 countries)</t>
  </si>
  <si>
    <t>European Union (27 countries)</t>
  </si>
  <si>
    <t>European Union (15 countries)</t>
  </si>
  <si>
    <t>Euro area (17 countries)</t>
  </si>
  <si>
    <t>Belgium</t>
  </si>
  <si>
    <t>Région de Bruxelles-Capitale / Brussels Hoofdstedelijk Gewest</t>
  </si>
  <si>
    <t>Vlaams Gewest</t>
  </si>
  <si>
    <t>Prov. Antwerpen</t>
  </si>
  <si>
    <t>Prov. Limburg (BE)</t>
  </si>
  <si>
    <t>Prov. Oost-Vlaanderen</t>
  </si>
  <si>
    <t>Prov. Vlaams-Brabant</t>
  </si>
  <si>
    <t>Prov. West-Vlaanderen</t>
  </si>
  <si>
    <t>Région wallonne</t>
  </si>
  <si>
    <t>Prov. Brabant Wallon</t>
  </si>
  <si>
    <t>Prov. Hainaut</t>
  </si>
  <si>
    <t>Prov. Liège</t>
  </si>
  <si>
    <t>Prov. Luxembourg (BE)</t>
  </si>
  <si>
    <t>Prov. Namur</t>
  </si>
  <si>
    <t>Extra-Regio NUTS 1</t>
  </si>
  <si>
    <t>Extra-Regio NUTS 2</t>
  </si>
  <si>
    <t>Bulgaria</t>
  </si>
  <si>
    <t>Severna i yugoiztochna Bulgaria</t>
  </si>
  <si>
    <t>Severozapaden</t>
  </si>
  <si>
    <t>Severen tsentralen</t>
  </si>
  <si>
    <t>Severoiztochen</t>
  </si>
  <si>
    <t>Yugoiztochen</t>
  </si>
  <si>
    <t>Yugozapadna i yuzhna tsentralna Bulgaria</t>
  </si>
  <si>
    <t>Yugozapaden</t>
  </si>
  <si>
    <t>Yuzhen tsentralen</t>
  </si>
  <si>
    <t>Czech Republic</t>
  </si>
  <si>
    <t>Ceská republika</t>
  </si>
  <si>
    <t>Praha</t>
  </si>
  <si>
    <t>Strední Cechy</t>
  </si>
  <si>
    <t>Jihozápad</t>
  </si>
  <si>
    <t>Severozápad</t>
  </si>
  <si>
    <t>Severovýchod</t>
  </si>
  <si>
    <t>Jihovýchod</t>
  </si>
  <si>
    <t>Strední Morava</t>
  </si>
  <si>
    <t>Moravskoslezsko</t>
  </si>
  <si>
    <t>Denmark</t>
  </si>
  <si>
    <t>Danmark</t>
  </si>
  <si>
    <t>Hovedstaden</t>
  </si>
  <si>
    <t>Sjælland</t>
  </si>
  <si>
    <t>Syddanmark</t>
  </si>
  <si>
    <t>Midtjylland</t>
  </si>
  <si>
    <t>Nordjylland</t>
  </si>
  <si>
    <t>Germany (until 1990 former territory of the FRG)</t>
  </si>
  <si>
    <t>Baden-Württemberg</t>
  </si>
  <si>
    <t>Stuttgart</t>
  </si>
  <si>
    <t>Karlsruhe</t>
  </si>
  <si>
    <t>Freiburg</t>
  </si>
  <si>
    <t>Tübingen</t>
  </si>
  <si>
    <t>Bayern</t>
  </si>
  <si>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</si>
  <si>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</si>
  <si>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</si>
  <si>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</si>
  <si>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</si>
  <si>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</si>
  <si>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</si>
  <si>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Berlin</t>
  </si>
  <si>
    <t>Brandenburg</t>
  </si>
  <si>
    <t>Bremen</t>
  </si>
  <si>
    <t>Hamburg</t>
  </si>
  <si>
    <t>Hessen</t>
  </si>
  <si>
    <t>Darmstadt</t>
  </si>
  <si>
    <t>Gießen</t>
  </si>
  <si>
    <t>Kassel</t>
  </si>
  <si>
    <t>Mecklenburg-Vorpommern</t>
  </si>
  <si>
    <t>Niedersachsen</t>
  </si>
  <si>
    <t>Braunschweig</t>
  </si>
  <si>
    <t>Hannover</t>
  </si>
  <si>
    <t>Lüneburg</t>
  </si>
  <si>
    <t>Weser-Ems</t>
  </si>
  <si>
    <t>Nordrhein-Westfalen</t>
  </si>
  <si>
    <t>Düsseldorf</t>
  </si>
  <si>
    <t>Köln</t>
  </si>
  <si>
    <t>Münster</t>
  </si>
  <si>
    <t>Detmold</t>
  </si>
  <si>
    <t>Arnsberg</t>
  </si>
  <si>
    <t>Rheinland-Pfalz</t>
  </si>
  <si>
    <t>Koblenz</t>
  </si>
  <si>
    <t>Trier</t>
  </si>
  <si>
    <t>Rheinhessen-Pfalz</t>
  </si>
  <si>
    <t>Saarland</t>
  </si>
  <si>
    <t>Sachsen</t>
  </si>
  <si>
    <t>Dresden</t>
  </si>
  <si>
    <t>Chemnitz</t>
  </si>
  <si>
    <t>Leipzig</t>
  </si>
  <si>
    <t>Sachsen-Anhalt</t>
  </si>
  <si>
    <t>Schleswig-Holstein</t>
  </si>
  <si>
    <t>Thüringen</t>
  </si>
  <si>
    <t>Estonia</t>
  </si>
  <si>
    <t>Eesti</t>
  </si>
  <si>
    <t>Ireland</t>
  </si>
  <si>
    <t>Éire/Ireland</t>
  </si>
  <si>
    <t>Border, Midland and Western</t>
  </si>
  <si>
    <t>Southern and Eastern</t>
  </si>
  <si>
    <t>Greece</t>
  </si>
  <si>
    <t>Voreia Ellada</t>
  </si>
  <si>
    <t>Anatoliki Makedonia, Thraki</t>
  </si>
  <si>
    <t>Kentriki Makedonia</t>
  </si>
  <si>
    <t>Dytiki Makedonia</t>
  </si>
  <si>
    <t>Thessalia</t>
  </si>
  <si>
    <t>Kentriki Ellada</t>
  </si>
  <si>
    <t>Ipeiros</t>
  </si>
  <si>
    <t>Ionia Nisia</t>
  </si>
  <si>
    <t>Dytiki Ellada</t>
  </si>
  <si>
    <t>Sterea Ellada</t>
  </si>
  <si>
    <t>Peloponnisos</t>
  </si>
  <si>
    <t>Attiki</t>
  </si>
  <si>
    <t>Nisia Aigaiou, Kriti</t>
  </si>
  <si>
    <t>Voreio Aigaio</t>
  </si>
  <si>
    <t>Notio Aigaio</t>
  </si>
  <si>
    <t>Kriti</t>
  </si>
  <si>
    <t>Spain</t>
  </si>
  <si>
    <t>Noroeste (ES)</t>
  </si>
  <si>
    <t>Galicia</t>
  </si>
  <si>
    <t>Principado de Asturias</t>
  </si>
  <si>
    <t>Cantabria</t>
  </si>
  <si>
    <t>Noreste (ES)</t>
  </si>
  <si>
    <t>País Vasco</t>
  </si>
  <si>
    <t>Comunidad Foral de Navarra</t>
  </si>
  <si>
    <t>La Rioja</t>
  </si>
  <si>
    <t>Aragón</t>
  </si>
  <si>
    <t>Comunidad de Madrid</t>
  </si>
  <si>
    <t>Centro (ES)</t>
  </si>
  <si>
    <t>Castilla y León</t>
  </si>
  <si>
    <t>Castilla-la Mancha</t>
  </si>
  <si>
    <t>Extremadura</t>
  </si>
  <si>
    <t>Este (ES)</t>
  </si>
  <si>
    <t>Cataluña</t>
  </si>
  <si>
    <t>Comunidad Valenciana</t>
  </si>
  <si>
    <t>Illes Balears</t>
  </si>
  <si>
    <t>Sur (ES)</t>
  </si>
  <si>
    <t>Andalucía</t>
  </si>
  <si>
    <t>Región de Murcia</t>
  </si>
  <si>
    <t>Ciudad Autónoma de Ceuta (ES)</t>
  </si>
  <si>
    <t>Ciudad Autónoma de Melilla (ES)</t>
  </si>
  <si>
    <t>Canarias (ES)</t>
  </si>
  <si>
    <t>France</t>
  </si>
  <si>
    <t>Île de France</t>
  </si>
  <si>
    <t>Bassin Parisien</t>
  </si>
  <si>
    <t>Champagne-Ardenne</t>
  </si>
  <si>
    <t>Picardie</t>
  </si>
  <si>
    <t>Haute-Normandie</t>
  </si>
  <si>
    <t>Centre (FR)</t>
  </si>
  <si>
    <t>Basse-Normandie</t>
  </si>
  <si>
    <t>Bourgogne</t>
  </si>
  <si>
    <t>Nord - Pas-de-Calais</t>
  </si>
  <si>
    <t>Est (FR)</t>
  </si>
  <si>
    <t>Lorraine</t>
  </si>
  <si>
    <t>Alsace</t>
  </si>
  <si>
    <t>Franche-Comté</t>
  </si>
  <si>
    <t>Ouest (FR)</t>
  </si>
  <si>
    <t>Pays de la Loire</t>
  </si>
  <si>
    <t>Bretagne</t>
  </si>
  <si>
    <t>Poitou-Charentes</t>
  </si>
  <si>
    <t>Sud-Ouest (FR)</t>
  </si>
  <si>
    <t>Aquitaine</t>
  </si>
  <si>
    <t>Midi-Pyrénées</t>
  </si>
  <si>
    <t>Limousin</t>
  </si>
  <si>
    <t>Centre-Est (FR)</t>
  </si>
  <si>
    <t>Rhône-Alpes</t>
  </si>
  <si>
    <t>Auvergne</t>
  </si>
  <si>
    <t>Méditerranée</t>
  </si>
  <si>
    <t>Languedoc-Roussillon</t>
  </si>
  <si>
    <t>Provence-Alpes-Côte d'Azur</t>
  </si>
  <si>
    <t>Corse</t>
  </si>
  <si>
    <t>Départements d'outre-mer (FR)</t>
  </si>
  <si>
    <t>Guadeloupe (FR)</t>
  </si>
  <si>
    <t>Martinique (FR)</t>
  </si>
  <si>
    <t>Guyane (FR)</t>
  </si>
  <si>
    <t>Réunion (FR)</t>
  </si>
  <si>
    <t>Croatia</t>
  </si>
  <si>
    <t>Hrvatska</t>
  </si>
  <si>
    <t>Jadranska Hrvatska</t>
  </si>
  <si>
    <t>Kontinentalna Hrvatska</t>
  </si>
  <si>
    <t>Italy</t>
  </si>
  <si>
    <t>Nord-Ovest</t>
  </si>
  <si>
    <t>Piemonte</t>
  </si>
  <si>
    <t>Valle d'Aosta/Vallée d'Aoste</t>
  </si>
  <si>
    <t>Liguria</t>
  </si>
  <si>
    <t>Lombardia</t>
  </si>
  <si>
    <t>Nord-Est</t>
  </si>
  <si>
    <t>Provincia Autonoma di Bolzano/Bozen</t>
  </si>
  <si>
    <t>Provincia Autonoma di Trento</t>
  </si>
  <si>
    <t>Veneto</t>
  </si>
  <si>
    <t>Friuli-Venezia Giulia</t>
  </si>
  <si>
    <t>Emilia-Romagna</t>
  </si>
  <si>
    <t>Centro (IT)</t>
  </si>
  <si>
    <t>Toscana</t>
  </si>
  <si>
    <t>Umbria</t>
  </si>
  <si>
    <t>Marche</t>
  </si>
  <si>
    <t>Lazio</t>
  </si>
  <si>
    <t>Sud</t>
  </si>
  <si>
    <t>Abruzzo</t>
  </si>
  <si>
    <t>Molise</t>
  </si>
  <si>
    <t>Campania</t>
  </si>
  <si>
    <t>Puglia</t>
  </si>
  <si>
    <t>Basilicata</t>
  </si>
  <si>
    <t>Calabria</t>
  </si>
  <si>
    <t>Isole</t>
  </si>
  <si>
    <t>Sicilia</t>
  </si>
  <si>
    <t>Sardegna</t>
  </si>
  <si>
    <t>Cyprus</t>
  </si>
  <si>
    <t>Kypros</t>
  </si>
  <si>
    <t>Latvia</t>
  </si>
  <si>
    <t>Latvija</t>
  </si>
  <si>
    <t>Lithuania</t>
  </si>
  <si>
    <t>Lietuva</t>
  </si>
  <si>
    <t>Luxembourg</t>
  </si>
  <si>
    <t>Hungary</t>
  </si>
  <si>
    <t>Közép-Magyarország</t>
  </si>
  <si>
    <t>Dunántúl</t>
  </si>
  <si>
    <t>Közép-Dunántúl</t>
  </si>
  <si>
    <t>Nyugat-Dunántúl</t>
  </si>
  <si>
    <t>Dél-Dunántúl</t>
  </si>
  <si>
    <t>Alföld és Észak</t>
  </si>
  <si>
    <t>Észak-Magyarország</t>
  </si>
  <si>
    <t>Észak-Alföld</t>
  </si>
  <si>
    <t>Dél-Alföld</t>
  </si>
  <si>
    <t>Malta</t>
  </si>
  <si>
    <t>Netherlands</t>
  </si>
  <si>
    <t>Noord-Nederland</t>
  </si>
  <si>
    <t>Groningen</t>
  </si>
  <si>
    <t>Friesland (NL)</t>
  </si>
  <si>
    <t>Drenthe</t>
  </si>
  <si>
    <t>Oost-Nederland</t>
  </si>
  <si>
    <t>Overijssel</t>
  </si>
  <si>
    <t>Gelderland</t>
  </si>
  <si>
    <t>Flevoland</t>
  </si>
  <si>
    <t>West-Nederland</t>
  </si>
  <si>
    <t>Utrecht</t>
  </si>
  <si>
    <t>Noord-Holland</t>
  </si>
  <si>
    <t>Zuid-Holland</t>
  </si>
  <si>
    <t>Zeeland</t>
  </si>
  <si>
    <t>Zuid-Nederland</t>
  </si>
  <si>
    <t>Noord-Brabant</t>
  </si>
  <si>
    <t>Limburg (NL)</t>
  </si>
  <si>
    <t>Austria</t>
  </si>
  <si>
    <t>Ostösterreich</t>
  </si>
  <si>
    <t>Burgenland (AT)</t>
  </si>
  <si>
    <t>Niederösterreich</t>
  </si>
  <si>
    <t>Wien</t>
  </si>
  <si>
    <t>Südösterreich</t>
  </si>
  <si>
    <t>Kärnten</t>
  </si>
  <si>
    <t>Steiermark</t>
  </si>
  <si>
    <t>Westösterreich</t>
  </si>
  <si>
    <t>Oberösterreich</t>
  </si>
  <si>
    <t>Salzburg</t>
  </si>
  <si>
    <t>Tirol</t>
  </si>
  <si>
    <t>Vorarlberg</t>
  </si>
  <si>
    <t>Poland</t>
  </si>
  <si>
    <t>Region Centralny</t>
  </si>
  <si>
    <t>Lódzkie</t>
  </si>
  <si>
    <t>Mazowieckie</t>
  </si>
  <si>
    <t>Region Poludniowy</t>
  </si>
  <si>
    <t>Malopolskie</t>
  </si>
  <si>
    <t>Slaskie</t>
  </si>
  <si>
    <t>Region Wschodni</t>
  </si>
  <si>
    <t>Lubelskie</t>
  </si>
  <si>
    <t>Podkarpackie</t>
  </si>
  <si>
    <t>Swietokrzyskie</t>
  </si>
  <si>
    <t>Podlaskie</t>
  </si>
  <si>
    <t>Region Pólnocno-Zachodni</t>
  </si>
  <si>
    <t>Wielkopolskie</t>
  </si>
  <si>
    <t>Zachodniopomorskie</t>
  </si>
  <si>
    <t>Lubuskie</t>
  </si>
  <si>
    <t>Region Poludniowo-Zachodni</t>
  </si>
  <si>
    <t>Dolnoslaskie</t>
  </si>
  <si>
    <t>Opolskie</t>
  </si>
  <si>
    <t>Region Pólnocny</t>
  </si>
  <si>
    <t>Kujawsko-Pomorskie</t>
  </si>
  <si>
    <t>Warminsko-Mazurskie</t>
  </si>
  <si>
    <t>Pomorskie</t>
  </si>
  <si>
    <t>Portugal</t>
  </si>
  <si>
    <t>Continente</t>
  </si>
  <si>
    <t>Norte</t>
  </si>
  <si>
    <t>Algarve</t>
  </si>
  <si>
    <t>Centro (PT)</t>
  </si>
  <si>
    <t>Lisboa</t>
  </si>
  <si>
    <t>Alentejo</t>
  </si>
  <si>
    <t>Região Autónoma dos Açores (PT)</t>
  </si>
  <si>
    <t>Região Autónoma da Madeira (PT)</t>
  </si>
  <si>
    <t>Romania</t>
  </si>
  <si>
    <t>Macroregiunea unu</t>
  </si>
  <si>
    <t>Nord-Vest</t>
  </si>
  <si>
    <t>Centru</t>
  </si>
  <si>
    <t>Macroregiunea doi</t>
  </si>
  <si>
    <t>Sud-Est</t>
  </si>
  <si>
    <t>Macroregiunea trei</t>
  </si>
  <si>
    <t>Sud - Muntenia</t>
  </si>
  <si>
    <t>Bucuresti - Ilfov</t>
  </si>
  <si>
    <t>Macroregiunea patru</t>
  </si>
  <si>
    <t>Sud-Vest Oltenia</t>
  </si>
  <si>
    <t>Vest</t>
  </si>
  <si>
    <t>Slovenia</t>
  </si>
  <si>
    <t>Slovenija</t>
  </si>
  <si>
    <t>Vzhodna Slovenija</t>
  </si>
  <si>
    <t>Zahodna Slovenija</t>
  </si>
  <si>
    <t>Slovakia</t>
  </si>
  <si>
    <t>Slovensko</t>
  </si>
  <si>
    <t>Bratislavský kraj</t>
  </si>
  <si>
    <t>Západné Slovensko</t>
  </si>
  <si>
    <t>Stredné Slovensko</t>
  </si>
  <si>
    <t>Východné Slovensko</t>
  </si>
  <si>
    <t>Finland</t>
  </si>
  <si>
    <t>Manner-Suomi</t>
  </si>
  <si>
    <t>Länsi-Suomi</t>
  </si>
  <si>
    <t>Helsinki-Uusimaa</t>
  </si>
  <si>
    <t>Etelä-Suomi</t>
  </si>
  <si>
    <t>Pohjois- ja Itä-Suomi</t>
  </si>
  <si>
    <t>Åland</t>
  </si>
  <si>
    <t>Sweden</t>
  </si>
  <si>
    <t>Östra Sverige</t>
  </si>
  <si>
    <t>Stockholm</t>
  </si>
  <si>
    <t>Östra Mellansverige</t>
  </si>
  <si>
    <t>Södra Sverige</t>
  </si>
  <si>
    <t>Småland med öarna</t>
  </si>
  <si>
    <t>Sydsverige</t>
  </si>
  <si>
    <t>Västsverige</t>
  </si>
  <si>
    <t>Norra Sverige</t>
  </si>
  <si>
    <t>Norra Mellansverige</t>
  </si>
  <si>
    <t>Mellersta Norrland</t>
  </si>
  <si>
    <t>Övre Norrland</t>
  </si>
  <si>
    <t>United Kingdom</t>
  </si>
  <si>
    <t>North East (UK)</t>
  </si>
  <si>
    <t>Tees Valley and Durham</t>
  </si>
  <si>
    <t>Northumberland and Tyne and Wear</t>
  </si>
  <si>
    <t>North West (UK)</t>
  </si>
  <si>
    <t>Cumbria</t>
  </si>
  <si>
    <t>Greater Manchester</t>
  </si>
  <si>
    <t>Lancashire</t>
  </si>
  <si>
    <t>Cheshire</t>
  </si>
  <si>
    <t>Merseyside</t>
  </si>
  <si>
    <t>Yorkshire and The Humber</t>
  </si>
  <si>
    <t>East Yorkshire and Northern Lincolnshire</t>
  </si>
  <si>
    <t>North Yorkshire</t>
  </si>
  <si>
    <t>South Yorkshire</t>
  </si>
  <si>
    <t>West Yorkshire</t>
  </si>
  <si>
    <t>East Midlands (UK)</t>
  </si>
  <si>
    <t>Derbyshire and Nottinghamshire</t>
  </si>
  <si>
    <t>Leicestershire, Rutland and Northamptonshire</t>
  </si>
  <si>
    <t>Lincolnshire</t>
  </si>
  <si>
    <t>West Midlands (UK)</t>
  </si>
  <si>
    <t>Herefordshire, Worcestershire and Warwickshire</t>
  </si>
  <si>
    <t>Shropshire and Staffordshire</t>
  </si>
  <si>
    <t>West Midlands</t>
  </si>
  <si>
    <t>East of England</t>
  </si>
  <si>
    <t>East Anglia</t>
  </si>
  <si>
    <t>Bedfordshire and Hertfordshire</t>
  </si>
  <si>
    <t>Essex</t>
  </si>
  <si>
    <t>London</t>
  </si>
  <si>
    <t>Inner London</t>
  </si>
  <si>
    <t>Outer London</t>
  </si>
  <si>
    <t>South East (UK)</t>
  </si>
  <si>
    <t>Berkshire, Buckinghamshire and Oxfordshire</t>
  </si>
  <si>
    <t>Surrey, East and West Sussex</t>
  </si>
  <si>
    <t>Hampshire and Isle of Wight</t>
  </si>
  <si>
    <t>Kent</t>
  </si>
  <si>
    <t>South West (UK)</t>
  </si>
  <si>
    <t>Gloucestershire, Wiltshire and Bristol/Bath area</t>
  </si>
  <si>
    <t>Dorset and Somerset</t>
  </si>
  <si>
    <t>Cornwall and Isles of Scilly</t>
  </si>
  <si>
    <t>Devon</t>
  </si>
  <si>
    <t>Wales</t>
  </si>
  <si>
    <t>West Wales and The Valleys</t>
  </si>
  <si>
    <t>East Wales</t>
  </si>
  <si>
    <t>Scotland</t>
  </si>
  <si>
    <t>Eastern Scotland</t>
  </si>
  <si>
    <t>South Western Scotland</t>
  </si>
  <si>
    <t>North Eastern Scotland</t>
  </si>
  <si>
    <t>Highlands and Islands</t>
  </si>
  <si>
    <t>Northern Ireland (UK)</t>
  </si>
  <si>
    <t>Iceland</t>
  </si>
  <si>
    <t>Ísland</t>
  </si>
  <si>
    <t>Norway</t>
  </si>
  <si>
    <t>Norge</t>
  </si>
  <si>
    <t>Oslo og Akershus</t>
  </si>
  <si>
    <t>Hedmark og Oppland</t>
  </si>
  <si>
    <t>Sør-Østlandet</t>
  </si>
  <si>
    <t>Agder og Rogaland</t>
  </si>
  <si>
    <t>Vestlandet</t>
  </si>
  <si>
    <t>Trøndelag</t>
  </si>
  <si>
    <t>Nord-Norge</t>
  </si>
  <si>
    <t>Switzerland</t>
  </si>
  <si>
    <t>Région lémanique</t>
  </si>
  <si>
    <t>Espace Mittelland</t>
  </si>
  <si>
    <t>Nordwestschweiz</t>
  </si>
  <si>
    <t>Zürich</t>
  </si>
  <si>
    <t>Ostschweiz</t>
  </si>
  <si>
    <t>Zentralschweiz</t>
  </si>
  <si>
    <t>Ticino</t>
  </si>
  <si>
    <t>Montenegro</t>
  </si>
  <si>
    <t>Crna Gora</t>
  </si>
  <si>
    <t>Serbia</t>
  </si>
  <si>
    <t>Turkey</t>
  </si>
  <si>
    <t>Russia</t>
  </si>
  <si>
    <t>United States</t>
  </si>
  <si>
    <t>China (except Hong Kong)</t>
  </si>
  <si>
    <t>Japan</t>
  </si>
  <si>
    <t>South Korea</t>
  </si>
  <si>
    <t>:</t>
  </si>
  <si>
    <t>Percentage of GDP</t>
  </si>
  <si>
    <t>Business enterprise sector</t>
  </si>
  <si>
    <t>Government sector</t>
  </si>
  <si>
    <t>Higher education sector</t>
  </si>
  <si>
    <t>Private non-profit sector</t>
  </si>
  <si>
    <t>Order</t>
  </si>
  <si>
    <t>Germany</t>
  </si>
  <si>
    <t>Eurozone</t>
  </si>
  <si>
    <t>United Kingdom Average</t>
  </si>
  <si>
    <t>Government</t>
  </si>
  <si>
    <t>London (pop &gt;8m)</t>
  </si>
  <si>
    <t>EU</t>
  </si>
  <si>
    <t>Breaking Out Germany</t>
  </si>
  <si>
    <t>Breaking out France</t>
  </si>
  <si>
    <t>London &amp; SE &amp; E</t>
  </si>
  <si>
    <t>Place</t>
  </si>
  <si>
    <t>Business R&amp;D spend (€/head)</t>
  </si>
  <si>
    <t>Government, university, and charity R&amp;D spend (€/head)</t>
  </si>
  <si>
    <t>Comparing business-linked R&amp;D and government-linked spend by EU country</t>
  </si>
  <si>
    <t>UK Regions</t>
  </si>
  <si>
    <t>UK</t>
  </si>
  <si>
    <t>France, Germany, and the UK</t>
  </si>
  <si>
    <t>German Regions</t>
  </si>
  <si>
    <t>French Regions</t>
  </si>
  <si>
    <t>North East</t>
  </si>
  <si>
    <t>North West</t>
  </si>
  <si>
    <t>NI</t>
  </si>
  <si>
    <t>South East</t>
  </si>
  <si>
    <t>South West</t>
  </si>
  <si>
    <t>Yorkshire &amp; H</t>
  </si>
  <si>
    <t>East Midlands</t>
  </si>
  <si>
    <t>Est</t>
  </si>
  <si>
    <t>Ouest</t>
  </si>
  <si>
    <t>Sud-Ouest</t>
  </si>
  <si>
    <t>Centre-Est</t>
  </si>
  <si>
    <t>DOMs</t>
  </si>
  <si>
    <t>http://appsso.eurostat.ec.europa.eu/nui/show.do?dataset=rd_e_gerdreg&amp;lang=en</t>
  </si>
  <si>
    <t>2.304x -116.64</t>
  </si>
  <si>
    <t>Under/OverFund</t>
  </si>
  <si>
    <t>MÉDITERRANÉE</t>
  </si>
  <si>
    <t>DÉPARTEMENTS D'OUTRE-MER</t>
  </si>
  <si>
    <t>THÜRINGEN</t>
  </si>
  <si>
    <t>BADEN-WÜRTTEMBERG</t>
  </si>
  <si>
    <t>EAST MIDLANDS (ENGLAND)</t>
  </si>
  <si>
    <t>NORTH EAST (ENGLAND)</t>
  </si>
  <si>
    <t>NORTH WEST (ENGLAND)</t>
  </si>
  <si>
    <t>NORTHERN IRELAND</t>
  </si>
  <si>
    <t>SOUTH EAST (ENGLAND)</t>
  </si>
  <si>
    <t>SOUTH WEST (ENGLAND)</t>
  </si>
  <si>
    <t>WEST MIDLANDS (ENGLAND)</t>
  </si>
  <si>
    <t>YORKSHIRE AND THE HUMBER</t>
  </si>
  <si>
    <t>Noroeste</t>
  </si>
  <si>
    <t>Noreste</t>
  </si>
  <si>
    <t>Centro</t>
  </si>
  <si>
    <t>Este</t>
  </si>
  <si>
    <t>Sur</t>
  </si>
  <si>
    <t>Canarias</t>
  </si>
  <si>
    <t>EU-19 minus Luxembourg (too small) and Finland (not in data) and Italy (I missed it)</t>
  </si>
  <si>
    <t>Gov spend as %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</si>
</sst>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"/>
    <numFmt numFmtId="165" formatCode="#,##0.0"/>
    <numFmt numFmtId="166" formatCode="0.0%"/>
  </numFmts>
  <fonts count="8" x14ac:knownFonts="1">
    <font>
      <sz val="11"/>
      <name val="Arial"/>
      <charset val="238"/>
    </font>
    <font>
      <sz val="11"/>
      <name val="Arial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color theme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0" fontId="2" fillId="2" borderId="1" xfId="0" applyNumberFormat="1" applyFont="1" applyFill="1" applyBorder="1" applyAlignment="1"/>
    <xf numFmtId="165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/>
    <xf numFmtId="4" fontId="0" fillId="0" borderId="0" xfId="0" applyNumberFormat="1"/>
    <xf numFmtId="0" fontId="2" fillId="2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2" fillId="0" borderId="2" xfId="0" applyNumberFormat="1" applyFont="1" applyFill="1" applyBorder="1" applyAlignment="1"/>
    <xf numFmtId="0" fontId="2" fillId="2" borderId="2" xfId="0" applyNumberFormat="1" applyFont="1" applyFill="1" applyBorder="1" applyAlignment="1"/>
    <xf numFmtId="166" fontId="0" fillId="0" borderId="0" xfId="1" applyNumberFormat="1" applyFont="1"/>
    <xf numFmtId="0" fontId="3" fillId="0" borderId="0" xfId="0" applyFont="1"/>
    <xf numFmtId="0" fontId="4" fillId="2" borderId="1" xfId="0" applyNumberFormat="1" applyFont="1" applyFill="1" applyBorder="1" applyAlignment="1"/>
    <xf numFmtId="0" fontId="2" fillId="2" borderId="3" xfId="0" applyNumberFormat="1" applyFont="1" applyFill="1" applyBorder="1" applyAlignment="1"/>
    <xf numFmtId="3" fontId="5" fillId="0" borderId="0" xfId="0" applyNumberFormat="1" applyFont="1" applyFill="1" applyBorder="1" applyAlignment="1"/>
    <xf numFmtId="0" fontId="6" fillId="0" borderId="0" xfId="0" applyFont="1"/>
    <xf numFmtId="0" fontId="7" fillId="0" borderId="0" xfId="2"/>
    <xf numFmtId="2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9" fontId="0" fillId="0" borderId="0" xfId="1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EU-19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0528626A-6546-46F2-BCAA-4B42B68DAB5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78507FF-5696-4364-93AD-1AF29AB0A34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>
                <c:manualLayout>
                  <c:x val="-8.9551282051282058E-2"/>
                  <c:y val="-4.169191919191919E-2"/>
                </c:manualLayout>
              </c:layout>
              <c:tx>
                <c:rich>
                  <a:bodyPr/>
                  <a:lstStyle/>
                  <a:p>
                    <a:fld id="{08BC3B3C-CEA7-45F8-A554-714290926CC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8.1410256410256412E-2"/>
                  <c:y val="-4.8106060606060722E-2"/>
                </c:manualLayout>
              </c:layout>
              <c:tx>
                <c:rich>
                  <a:bodyPr/>
                  <a:lstStyle/>
                  <a:p>
                    <a:fld id="{66F26674-E07E-43DA-A420-D36B49B9476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1FF5675-2555-4004-862B-818F050B5C8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>
                <c:manualLayout>
                  <c:x val="1.0854700854700855E-2"/>
                  <c:y val="2.5656565656565655E-2"/>
                </c:manualLayout>
              </c:layout>
              <c:tx>
                <c:rich>
                  <a:bodyPr/>
                  <a:lstStyle/>
                  <a:p>
                    <a:fld id="{5D6E25FF-F06C-4054-B9B3-FB56F9850C8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AC38155-8207-4BB8-8761-A49D7B2C84E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FE7BF96-C5DA-4C56-9CBB-25E99679FA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FinalGraphs!$D$11:$D$18</c:f>
              <c:numCache>
                <c:formatCode>#,##0</c:formatCode>
                <c:ptCount val="8"/>
                <c:pt idx="0">
                  <c:v>81</c:v>
                </c:pt>
                <c:pt idx="1">
                  <c:v>132</c:v>
                </c:pt>
                <c:pt idx="2">
                  <c:v>183</c:v>
                </c:pt>
                <c:pt idx="3">
                  <c:v>233</c:v>
                </c:pt>
                <c:pt idx="4">
                  <c:v>307</c:v>
                </c:pt>
                <c:pt idx="5">
                  <c:v>319</c:v>
                </c:pt>
                <c:pt idx="6">
                  <c:v>432</c:v>
                </c:pt>
                <c:pt idx="7" formatCode="General">
                  <c:v>439</c:v>
                </c:pt>
              </c:numCache>
            </c:numRef>
          </c:xVal>
          <c:yVal>
            <c:numRef>
              <c:f>FinalGraphs!$C$11:$C$18</c:f>
              <c:numCache>
                <c:formatCode>#,##0</c:formatCode>
                <c:ptCount val="8"/>
                <c:pt idx="0">
                  <c:v>44</c:v>
                </c:pt>
                <c:pt idx="1">
                  <c:v>115</c:v>
                </c:pt>
                <c:pt idx="2">
                  <c:v>407</c:v>
                </c:pt>
                <c:pt idx="3">
                  <c:v>510</c:v>
                </c:pt>
                <c:pt idx="4">
                  <c:v>677</c:v>
                </c:pt>
                <c:pt idx="5">
                  <c:v>410</c:v>
                </c:pt>
                <c:pt idx="6">
                  <c:v>954</c:v>
                </c:pt>
                <c:pt idx="7" formatCode="General">
                  <c:v>848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FinalGraphs!$A$11:$A$18</c15:f>
                <c15:dlblRangeCache>
                  <c:ptCount val="8"/>
                  <c:pt idx="0">
                    <c:v>Greece</c:v>
                  </c:pt>
                  <c:pt idx="1">
                    <c:v>Portugal</c:v>
                  </c:pt>
                  <c:pt idx="2">
                    <c:v>Ireland</c:v>
                  </c:pt>
                  <c:pt idx="3">
                    <c:v>Belgium</c:v>
                  </c:pt>
                  <c:pt idx="4">
                    <c:v>Austria</c:v>
                  </c:pt>
                  <c:pt idx="5">
                    <c:v>Netherlands</c:v>
                  </c:pt>
                  <c:pt idx="6">
                    <c:v>Sweden</c:v>
                  </c:pt>
                  <c:pt idx="7">
                    <c:v>Denmark</c:v>
                  </c:pt>
                </c15:dlblRangeCache>
              </c15:datalabelsRange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9750137532878127E-17"/>
                  <c:y val="-9.6212121212120028E-3"/>
                </c:manualLayout>
              </c:layout>
              <c:tx>
                <c:rich>
                  <a:bodyPr/>
                  <a:lstStyle/>
                  <a:p>
                    <a:fld id="{CA418025-1AB6-4E20-ABBB-610F02BD0C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8791A3F-7E7D-4C99-AC62-475944D68E7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3320D56-0D07-4752-A28F-3A129FEE4B7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56A2BC2-881F-49BB-B6D4-D1A8407E1B0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FinalGraphs!$D$21:$D$24</c:f>
              <c:numCache>
                <c:formatCode>#,##0</c:formatCode>
                <c:ptCount val="4"/>
                <c:pt idx="0">
                  <c:v>250</c:v>
                </c:pt>
                <c:pt idx="1">
                  <c:v>299</c:v>
                </c:pt>
                <c:pt idx="2">
                  <c:v>182</c:v>
                </c:pt>
                <c:pt idx="3">
                  <c:v>146</c:v>
                </c:pt>
              </c:numCache>
            </c:numRef>
          </c:xVal>
          <c:yVal>
            <c:numRef>
              <c:f>FinalGraphs!$C$21:$C$24</c:f>
              <c:numCache>
                <c:formatCode>#,##0</c:formatCode>
                <c:ptCount val="4"/>
                <c:pt idx="0">
                  <c:v>443</c:v>
                </c:pt>
                <c:pt idx="1">
                  <c:v>625</c:v>
                </c:pt>
                <c:pt idx="2">
                  <c:v>318</c:v>
                </c:pt>
                <c:pt idx="3">
                  <c:v>159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FinalGraphs!$A$21:$A$24</c15:f>
                <c15:dlblRangeCache>
                  <c:ptCount val="4"/>
                  <c:pt idx="0">
                    <c:v>France</c:v>
                  </c:pt>
                  <c:pt idx="1">
                    <c:v>Germany</c:v>
                  </c:pt>
                  <c:pt idx="2">
                    <c:v>UK</c:v>
                  </c:pt>
                  <c:pt idx="3">
                    <c:v>Spain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090272"/>
        <c:axId val="338094192"/>
      </c:scatterChart>
      <c:valAx>
        <c:axId val="338090272"/>
        <c:scaling>
          <c:orientation val="minMax"/>
          <c:max val="8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Government, university, and charity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094192"/>
        <c:crosses val="autoZero"/>
        <c:crossBetween val="midCat"/>
        <c:majorUnit val="200"/>
      </c:valAx>
      <c:valAx>
        <c:axId val="338094192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Business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09027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Questrial" panose="020000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'Data Trim UK NUTS1'!$L$10:$L$51</c:f>
              <c:strCache>
                <c:ptCount val="42"/>
                <c:pt idx="0">
                  <c:v>Malta</c:v>
                </c:pt>
                <c:pt idx="1">
                  <c:v>Bulgaria</c:v>
                </c:pt>
                <c:pt idx="2">
                  <c:v>Romania</c:v>
                </c:pt>
                <c:pt idx="3">
                  <c:v>West Midlands (UK)</c:v>
                </c:pt>
                <c:pt idx="4">
                  <c:v>Croatia</c:v>
                </c:pt>
                <c:pt idx="5">
                  <c:v>Cyprus</c:v>
                </c:pt>
                <c:pt idx="6">
                  <c:v>Slovakia</c:v>
                </c:pt>
                <c:pt idx="7">
                  <c:v>Hungary</c:v>
                </c:pt>
                <c:pt idx="8">
                  <c:v>Greece</c:v>
                </c:pt>
                <c:pt idx="9">
                  <c:v>Luxembourg</c:v>
                </c:pt>
                <c:pt idx="10">
                  <c:v>North West (UK)</c:v>
                </c:pt>
                <c:pt idx="11">
                  <c:v>East Midlands (UK)</c:v>
                </c:pt>
                <c:pt idx="12">
                  <c:v>Northern Ireland (UK)</c:v>
                </c:pt>
                <c:pt idx="13">
                  <c:v>Latvia</c:v>
                </c:pt>
                <c:pt idx="14">
                  <c:v>North East (UK)</c:v>
                </c:pt>
                <c:pt idx="15">
                  <c:v>Ireland</c:v>
                </c:pt>
                <c:pt idx="16">
                  <c:v>Poland</c:v>
                </c:pt>
                <c:pt idx="17">
                  <c:v>Yorkshire and The Humber</c:v>
                </c:pt>
                <c:pt idx="18">
                  <c:v>Wales</c:v>
                </c:pt>
                <c:pt idx="19">
                  <c:v>Spain</c:v>
                </c:pt>
                <c:pt idx="20">
                  <c:v>United Kingdom Average</c:v>
                </c:pt>
                <c:pt idx="21">
                  <c:v>South West (UK)</c:v>
                </c:pt>
                <c:pt idx="22">
                  <c:v>London (pop &gt;8m)</c:v>
                </c:pt>
                <c:pt idx="23">
                  <c:v>Lithuania</c:v>
                </c:pt>
                <c:pt idx="24">
                  <c:v>Belgium</c:v>
                </c:pt>
                <c:pt idx="25">
                  <c:v>Serbia</c:v>
                </c:pt>
                <c:pt idx="26">
                  <c:v>Czech Republic</c:v>
                </c:pt>
                <c:pt idx="27">
                  <c:v>EU</c:v>
                </c:pt>
                <c:pt idx="28">
                  <c:v>Eurozone</c:v>
                </c:pt>
                <c:pt idx="29">
                  <c:v>Norway</c:v>
                </c:pt>
                <c:pt idx="30">
                  <c:v>Portugal</c:v>
                </c:pt>
                <c:pt idx="31">
                  <c:v>France</c:v>
                </c:pt>
                <c:pt idx="32">
                  <c:v>East of England</c:v>
                </c:pt>
                <c:pt idx="33">
                  <c:v>Austria</c:v>
                </c:pt>
                <c:pt idx="34">
                  <c:v>Estonia</c:v>
                </c:pt>
                <c:pt idx="35">
                  <c:v>South East (UK)</c:v>
                </c:pt>
                <c:pt idx="36">
                  <c:v>Netherlands</c:v>
                </c:pt>
                <c:pt idx="37">
                  <c:v>Germany</c:v>
                </c:pt>
                <c:pt idx="38">
                  <c:v>Denmark</c:v>
                </c:pt>
                <c:pt idx="39">
                  <c:v>Scotland</c:v>
                </c:pt>
                <c:pt idx="40">
                  <c:v>Sweden</c:v>
                </c:pt>
                <c:pt idx="41">
                  <c:v>Iceland</c:v>
                </c:pt>
              </c:strCache>
            </c:strRef>
          </c:cat>
          <c:val>
            <c:numRef>
              <c:f>'Data Trim UK NUTS1'!$S$10:$S$51</c:f>
              <c:numCache>
                <c:formatCode>#,##0.00</c:formatCode>
                <c:ptCount val="42"/>
                <c:pt idx="0">
                  <c:v>2.3999999999999998E-3</c:v>
                </c:pt>
                <c:pt idx="1">
                  <c:v>2.5999999999999999E-3</c:v>
                </c:pt>
                <c:pt idx="2">
                  <c:v>3.0999999999999999E-3</c:v>
                </c:pt>
                <c:pt idx="3">
                  <c:v>3.2000000000000002E-3</c:v>
                </c:pt>
                <c:pt idx="4">
                  <c:v>4.1999999999999997E-3</c:v>
                </c:pt>
                <c:pt idx="5">
                  <c:v>4.2000000000000006E-3</c:v>
                </c:pt>
                <c:pt idx="6">
                  <c:v>4.3E-3</c:v>
                </c:pt>
                <c:pt idx="7">
                  <c:v>4.4000000000000003E-3</c:v>
                </c:pt>
                <c:pt idx="8">
                  <c:v>4.4000000000000003E-3</c:v>
                </c:pt>
                <c:pt idx="9">
                  <c:v>4.4000000000000003E-3</c:v>
                </c:pt>
                <c:pt idx="10">
                  <c:v>4.5000000000000005E-3</c:v>
                </c:pt>
                <c:pt idx="11">
                  <c:v>4.5999999999999999E-3</c:v>
                </c:pt>
                <c:pt idx="12">
                  <c:v>4.5999999999999999E-3</c:v>
                </c:pt>
                <c:pt idx="13">
                  <c:v>5.0000000000000001E-3</c:v>
                </c:pt>
                <c:pt idx="14">
                  <c:v>5.1000000000000004E-3</c:v>
                </c:pt>
                <c:pt idx="15">
                  <c:v>5.1000000000000004E-3</c:v>
                </c:pt>
                <c:pt idx="16">
                  <c:v>5.3E-3</c:v>
                </c:pt>
                <c:pt idx="17">
                  <c:v>5.3E-3</c:v>
                </c:pt>
                <c:pt idx="18">
                  <c:v>5.6000000000000008E-3</c:v>
                </c:pt>
                <c:pt idx="19">
                  <c:v>6.4000000000000003E-3</c:v>
                </c:pt>
                <c:pt idx="20">
                  <c:v>6.4000000000000003E-3</c:v>
                </c:pt>
                <c:pt idx="21">
                  <c:v>6.5000000000000006E-3</c:v>
                </c:pt>
                <c:pt idx="22">
                  <c:v>6.6E-3</c:v>
                </c:pt>
                <c:pt idx="23">
                  <c:v>6.7999999999999996E-3</c:v>
                </c:pt>
                <c:pt idx="24">
                  <c:v>6.8999999999999999E-3</c:v>
                </c:pt>
                <c:pt idx="25">
                  <c:v>6.9999999999999993E-3</c:v>
                </c:pt>
                <c:pt idx="26">
                  <c:v>7.3000000000000001E-3</c:v>
                </c:pt>
                <c:pt idx="27">
                  <c:v>7.4999999999999997E-3</c:v>
                </c:pt>
                <c:pt idx="28">
                  <c:v>7.7000000000000002E-3</c:v>
                </c:pt>
                <c:pt idx="29">
                  <c:v>7.9000000000000008E-3</c:v>
                </c:pt>
                <c:pt idx="30">
                  <c:v>8.0000000000000002E-3</c:v>
                </c:pt>
                <c:pt idx="31">
                  <c:v>8.1000000000000013E-3</c:v>
                </c:pt>
                <c:pt idx="32">
                  <c:v>8.4000000000000012E-3</c:v>
                </c:pt>
                <c:pt idx="33">
                  <c:v>8.6E-3</c:v>
                </c:pt>
                <c:pt idx="34">
                  <c:v>8.7000000000000011E-3</c:v>
                </c:pt>
                <c:pt idx="35">
                  <c:v>8.8000000000000005E-3</c:v>
                </c:pt>
                <c:pt idx="36">
                  <c:v>8.8999999999999999E-3</c:v>
                </c:pt>
                <c:pt idx="37">
                  <c:v>9.3999999999999986E-3</c:v>
                </c:pt>
                <c:pt idx="38">
                  <c:v>1.01E-2</c:v>
                </c:pt>
                <c:pt idx="39">
                  <c:v>1.06E-2</c:v>
                </c:pt>
                <c:pt idx="40">
                  <c:v>1.06E-2</c:v>
                </c:pt>
                <c:pt idx="41">
                  <c:v>1.14E-2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342368760"/>
        <c:axId val="342363272"/>
      </c:barChart>
      <c:catAx>
        <c:axId val="342368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3272"/>
        <c:crosses val="autoZero"/>
        <c:auto val="1"/>
        <c:lblAlgn val="ctr"/>
        <c:lblOffset val="100"/>
        <c:noMultiLvlLbl val="0"/>
      </c:catAx>
      <c:valAx>
        <c:axId val="342363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Government, Higher Education and Charity funding of R&amp;D
 (as a percentage of regional GDP for regions and national GDP for countries)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87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dPt>
            <c:idx val="3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</c:dPt>
          <c:dPt>
            <c:idx val="3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9"/>
            <c:invertIfNegative val="0"/>
            <c:bubble3D val="0"/>
          </c:dPt>
          <c:cat>
            <c:strRef>
              <c:f>'Data Trim UK NUTS1'!$C$11:$C$52</c:f>
              <c:strCache>
                <c:ptCount val="42"/>
                <c:pt idx="0">
                  <c:v>Bulgaria</c:v>
                </c:pt>
                <c:pt idx="1">
                  <c:v>Romania</c:v>
                </c:pt>
                <c:pt idx="2">
                  <c:v>Serbia</c:v>
                </c:pt>
                <c:pt idx="3">
                  <c:v>Malta</c:v>
                </c:pt>
                <c:pt idx="4">
                  <c:v>Croatia</c:v>
                </c:pt>
                <c:pt idx="5">
                  <c:v>Hungary</c:v>
                </c:pt>
                <c:pt idx="6">
                  <c:v>Latvia</c:v>
                </c:pt>
                <c:pt idx="7">
                  <c:v>Poland</c:v>
                </c:pt>
                <c:pt idx="8">
                  <c:v>Slovakia</c:v>
                </c:pt>
                <c:pt idx="9">
                  <c:v>Lithuania</c:v>
                </c:pt>
                <c:pt idx="10">
                  <c:v>West Midlands (UK)</c:v>
                </c:pt>
                <c:pt idx="11">
                  <c:v>Greece</c:v>
                </c:pt>
                <c:pt idx="12">
                  <c:v>Cyprus</c:v>
                </c:pt>
                <c:pt idx="13">
                  <c:v>Northern Ireland (UK)</c:v>
                </c:pt>
                <c:pt idx="14">
                  <c:v>North East (UK)</c:v>
                </c:pt>
                <c:pt idx="15">
                  <c:v>Estonia</c:v>
                </c:pt>
                <c:pt idx="16">
                  <c:v>East Midlands (UK)</c:v>
                </c:pt>
                <c:pt idx="17">
                  <c:v>North West (UK)</c:v>
                </c:pt>
                <c:pt idx="18">
                  <c:v>Czech Republic</c:v>
                </c:pt>
                <c:pt idx="19">
                  <c:v>Wales</c:v>
                </c:pt>
                <c:pt idx="20">
                  <c:v>Yorkshire and The Humber</c:v>
                </c:pt>
                <c:pt idx="21">
                  <c:v>Portugal</c:v>
                </c:pt>
                <c:pt idx="22">
                  <c:v>Spain</c:v>
                </c:pt>
                <c:pt idx="23">
                  <c:v>South West (UK)</c:v>
                </c:pt>
                <c:pt idx="24">
                  <c:v>United Kingdom</c:v>
                </c:pt>
                <c:pt idx="25">
                  <c:v>Ireland</c:v>
                </c:pt>
                <c:pt idx="26">
                  <c:v>EU</c:v>
                </c:pt>
                <c:pt idx="27">
                  <c:v>East of England</c:v>
                </c:pt>
                <c:pt idx="28">
                  <c:v>Eurozone</c:v>
                </c:pt>
                <c:pt idx="29">
                  <c:v>Belgium</c:v>
                </c:pt>
                <c:pt idx="30">
                  <c:v>France</c:v>
                </c:pt>
                <c:pt idx="31">
                  <c:v>South East (UK)</c:v>
                </c:pt>
                <c:pt idx="32">
                  <c:v>Scotland</c:v>
                </c:pt>
                <c:pt idx="33">
                  <c:v>Germany</c:v>
                </c:pt>
                <c:pt idx="34">
                  <c:v>Austria</c:v>
                </c:pt>
                <c:pt idx="35">
                  <c:v>Netherlands</c:v>
                </c:pt>
                <c:pt idx="36">
                  <c:v>London (pop &gt;8m)</c:v>
                </c:pt>
                <c:pt idx="37">
                  <c:v>Luxembourg</c:v>
                </c:pt>
                <c:pt idx="38">
                  <c:v>Iceland</c:v>
                </c:pt>
                <c:pt idx="39">
                  <c:v>Sweden</c:v>
                </c:pt>
                <c:pt idx="40">
                  <c:v>Denmark</c:v>
                </c:pt>
                <c:pt idx="41">
                  <c:v>Norway</c:v>
                </c:pt>
              </c:strCache>
            </c:strRef>
          </c:cat>
          <c:val>
            <c:numRef>
              <c:f>'Data Trim UK NUTS1'!$I$11:$I$52</c:f>
              <c:numCache>
                <c:formatCode>#,##0</c:formatCode>
                <c:ptCount val="42"/>
                <c:pt idx="0">
                  <c:v>13.999999999999998</c:v>
                </c:pt>
                <c:pt idx="1">
                  <c:v>20.800000000000004</c:v>
                </c:pt>
                <c:pt idx="2">
                  <c:v>30.099999999999998</c:v>
                </c:pt>
                <c:pt idx="3">
                  <c:v>38.4</c:v>
                </c:pt>
                <c:pt idx="4">
                  <c:v>42.199999999999996</c:v>
                </c:pt>
                <c:pt idx="5">
                  <c:v>43.3</c:v>
                </c:pt>
                <c:pt idx="6">
                  <c:v>49</c:v>
                </c:pt>
                <c:pt idx="7">
                  <c:v>51.400000000000006</c:v>
                </c:pt>
                <c:pt idx="8">
                  <c:v>54.6</c:v>
                </c:pt>
                <c:pt idx="9">
                  <c:v>68.300000000000011</c:v>
                </c:pt>
                <c:pt idx="10">
                  <c:v>75</c:v>
                </c:pt>
                <c:pt idx="11">
                  <c:v>81.399999999999991</c:v>
                </c:pt>
                <c:pt idx="12">
                  <c:v>90.6</c:v>
                </c:pt>
                <c:pt idx="13">
                  <c:v>97</c:v>
                </c:pt>
                <c:pt idx="14">
                  <c:v>104.39999999999999</c:v>
                </c:pt>
                <c:pt idx="15">
                  <c:v>105.99999999999999</c:v>
                </c:pt>
                <c:pt idx="16">
                  <c:v>106.2</c:v>
                </c:pt>
                <c:pt idx="17">
                  <c:v>108.49999999999999</c:v>
                </c:pt>
                <c:pt idx="18">
                  <c:v>108.7</c:v>
                </c:pt>
                <c:pt idx="19">
                  <c:v>114.00000000000001</c:v>
                </c:pt>
                <c:pt idx="20">
                  <c:v>121.19999999999999</c:v>
                </c:pt>
                <c:pt idx="21">
                  <c:v>131.5</c:v>
                </c:pt>
                <c:pt idx="22">
                  <c:v>145.5</c:v>
                </c:pt>
                <c:pt idx="23">
                  <c:v>160.60000000000002</c:v>
                </c:pt>
                <c:pt idx="24">
                  <c:v>182.3</c:v>
                </c:pt>
                <c:pt idx="25">
                  <c:v>182.9</c:v>
                </c:pt>
                <c:pt idx="26">
                  <c:v>189</c:v>
                </c:pt>
                <c:pt idx="27">
                  <c:v>212.6</c:v>
                </c:pt>
                <c:pt idx="28">
                  <c:v>220</c:v>
                </c:pt>
                <c:pt idx="29">
                  <c:v>232.5</c:v>
                </c:pt>
                <c:pt idx="30">
                  <c:v>250.2</c:v>
                </c:pt>
                <c:pt idx="31">
                  <c:v>262</c:v>
                </c:pt>
                <c:pt idx="32">
                  <c:v>276.5</c:v>
                </c:pt>
                <c:pt idx="33">
                  <c:v>298.7</c:v>
                </c:pt>
                <c:pt idx="34">
                  <c:v>307.40000000000003</c:v>
                </c:pt>
                <c:pt idx="35">
                  <c:v>319.10000000000002</c:v>
                </c:pt>
                <c:pt idx="36">
                  <c:v>332.7</c:v>
                </c:pt>
                <c:pt idx="37">
                  <c:v>356</c:v>
                </c:pt>
                <c:pt idx="38">
                  <c:v>360</c:v>
                </c:pt>
                <c:pt idx="39">
                  <c:v>432.09999999999997</c:v>
                </c:pt>
                <c:pt idx="40">
                  <c:v>439.00000000000006</c:v>
                </c:pt>
                <c:pt idx="41">
                  <c:v>566.70000000000005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342361312"/>
        <c:axId val="342365232"/>
      </c:barChart>
      <c:catAx>
        <c:axId val="342361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5232"/>
        <c:crosses val="autoZero"/>
        <c:auto val="1"/>
        <c:lblAlgn val="ctr"/>
        <c:lblOffset val="100"/>
        <c:noMultiLvlLbl val="0"/>
      </c:catAx>
      <c:valAx>
        <c:axId val="34236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Government, Higher Education and Charity funding of R&amp;D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GB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(€ per inhabitant)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1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'Data Trim UK NUTS1'!$L$55:$L$96</c:f>
              <c:strCache>
                <c:ptCount val="42"/>
                <c:pt idx="0">
                  <c:v>Cyprus</c:v>
                </c:pt>
                <c:pt idx="1">
                  <c:v>Romania</c:v>
                </c:pt>
                <c:pt idx="2">
                  <c:v>Bulgaria</c:v>
                </c:pt>
                <c:pt idx="3">
                  <c:v>Greece</c:v>
                </c:pt>
                <c:pt idx="4">
                  <c:v>Slovakia</c:v>
                </c:pt>
                <c:pt idx="5">
                  <c:v>Latvia</c:v>
                </c:pt>
                <c:pt idx="6">
                  <c:v>Malta</c:v>
                </c:pt>
                <c:pt idx="7">
                  <c:v>Croatia</c:v>
                </c:pt>
                <c:pt idx="8">
                  <c:v>Poland</c:v>
                </c:pt>
                <c:pt idx="9">
                  <c:v>Serbia</c:v>
                </c:pt>
                <c:pt idx="10">
                  <c:v>Lithuania</c:v>
                </c:pt>
                <c:pt idx="11">
                  <c:v>London (pop &gt;8m)</c:v>
                </c:pt>
                <c:pt idx="12">
                  <c:v>Wales</c:v>
                </c:pt>
                <c:pt idx="13">
                  <c:v>North East (UK)</c:v>
                </c:pt>
                <c:pt idx="14">
                  <c:v>Yorkshire and The Humber</c:v>
                </c:pt>
                <c:pt idx="15">
                  <c:v>Hungary</c:v>
                </c:pt>
                <c:pt idx="16">
                  <c:v>Spain</c:v>
                </c:pt>
                <c:pt idx="17">
                  <c:v>Luxembourg</c:v>
                </c:pt>
                <c:pt idx="18">
                  <c:v>West Midlands (UK)</c:v>
                </c:pt>
                <c:pt idx="19">
                  <c:v>Portugal</c:v>
                </c:pt>
                <c:pt idx="20">
                  <c:v>Northern Ireland (UK)</c:v>
                </c:pt>
                <c:pt idx="21">
                  <c:v>Scotland</c:v>
                </c:pt>
                <c:pt idx="22">
                  <c:v>Czech Republic</c:v>
                </c:pt>
                <c:pt idx="23">
                  <c:v>Norway</c:v>
                </c:pt>
                <c:pt idx="24">
                  <c:v>Ireland</c:v>
                </c:pt>
                <c:pt idx="25">
                  <c:v>East Midlands (UK)</c:v>
                </c:pt>
                <c:pt idx="26">
                  <c:v>United Kingdom Average</c:v>
                </c:pt>
                <c:pt idx="27">
                  <c:v>South West (UK)</c:v>
                </c:pt>
                <c:pt idx="28">
                  <c:v>North West (UK)</c:v>
                </c:pt>
                <c:pt idx="29">
                  <c:v>Netherlands</c:v>
                </c:pt>
                <c:pt idx="30">
                  <c:v>EU</c:v>
                </c:pt>
                <c:pt idx="31">
                  <c:v>Eurozone</c:v>
                </c:pt>
                <c:pt idx="32">
                  <c:v>Belgium</c:v>
                </c:pt>
                <c:pt idx="33">
                  <c:v>France</c:v>
                </c:pt>
                <c:pt idx="34">
                  <c:v>Estonia</c:v>
                </c:pt>
                <c:pt idx="35">
                  <c:v>Iceland</c:v>
                </c:pt>
                <c:pt idx="36">
                  <c:v>Austria</c:v>
                </c:pt>
                <c:pt idx="37">
                  <c:v>Germany</c:v>
                </c:pt>
                <c:pt idx="38">
                  <c:v>South East (UK)</c:v>
                </c:pt>
                <c:pt idx="39">
                  <c:v>Denmark</c:v>
                </c:pt>
                <c:pt idx="40">
                  <c:v>Sweden</c:v>
                </c:pt>
                <c:pt idx="41">
                  <c:v>East of England</c:v>
                </c:pt>
              </c:strCache>
            </c:strRef>
          </c:cat>
          <c:val>
            <c:numRef>
              <c:f>'Data Trim UK NUTS1'!$N$55:$N$96</c:f>
              <c:numCache>
                <c:formatCode>0.0%</c:formatCode>
                <c:ptCount val="42"/>
                <c:pt idx="0">
                  <c:v>4.8999999999999998E-3</c:v>
                </c:pt>
                <c:pt idx="1">
                  <c:v>5.0000000000000001E-3</c:v>
                </c:pt>
                <c:pt idx="2">
                  <c:v>5.6999999999999993E-3</c:v>
                </c:pt>
                <c:pt idx="3">
                  <c:v>6.7000000000000002E-3</c:v>
                </c:pt>
                <c:pt idx="4">
                  <c:v>6.8000000000000005E-3</c:v>
                </c:pt>
                <c:pt idx="5">
                  <c:v>6.9999999999999993E-3</c:v>
                </c:pt>
                <c:pt idx="6">
                  <c:v>7.0999999999999995E-3</c:v>
                </c:pt>
                <c:pt idx="7">
                  <c:v>7.6E-3</c:v>
                </c:pt>
                <c:pt idx="8">
                  <c:v>7.6E-3</c:v>
                </c:pt>
                <c:pt idx="9">
                  <c:v>7.7000000000000002E-3</c:v>
                </c:pt>
                <c:pt idx="10">
                  <c:v>9.1000000000000004E-3</c:v>
                </c:pt>
                <c:pt idx="11">
                  <c:v>0.01</c:v>
                </c:pt>
                <c:pt idx="12">
                  <c:v>1.0500000000000001E-2</c:v>
                </c:pt>
                <c:pt idx="13">
                  <c:v>1.06E-2</c:v>
                </c:pt>
                <c:pt idx="14">
                  <c:v>1.06E-2</c:v>
                </c:pt>
                <c:pt idx="15">
                  <c:v>1.2199999999999999E-2</c:v>
                </c:pt>
                <c:pt idx="16">
                  <c:v>1.3600000000000001E-2</c:v>
                </c:pt>
                <c:pt idx="17">
                  <c:v>1.43E-2</c:v>
                </c:pt>
                <c:pt idx="18">
                  <c:v>1.4499999999999999E-2</c:v>
                </c:pt>
                <c:pt idx="19">
                  <c:v>1.52E-2</c:v>
                </c:pt>
                <c:pt idx="20">
                  <c:v>1.5300000000000001E-2</c:v>
                </c:pt>
                <c:pt idx="21">
                  <c:v>1.6299999999999999E-2</c:v>
                </c:pt>
                <c:pt idx="22">
                  <c:v>1.6399999999999998E-2</c:v>
                </c:pt>
                <c:pt idx="23">
                  <c:v>1.6500000000000001E-2</c:v>
                </c:pt>
                <c:pt idx="24">
                  <c:v>1.66E-2</c:v>
                </c:pt>
                <c:pt idx="25">
                  <c:v>1.7399999999999999E-2</c:v>
                </c:pt>
                <c:pt idx="26">
                  <c:v>1.78E-2</c:v>
                </c:pt>
                <c:pt idx="27">
                  <c:v>1.8500000000000003E-2</c:v>
                </c:pt>
                <c:pt idx="28">
                  <c:v>2.0199999999999999E-2</c:v>
                </c:pt>
                <c:pt idx="29">
                  <c:v>2.0299999999999999E-2</c:v>
                </c:pt>
                <c:pt idx="30">
                  <c:v>2.0400000000000001E-2</c:v>
                </c:pt>
                <c:pt idx="31">
                  <c:v>2.12E-2</c:v>
                </c:pt>
                <c:pt idx="32">
                  <c:v>2.2099999999999998E-2</c:v>
                </c:pt>
                <c:pt idx="33">
                  <c:v>2.2499999999999999E-2</c:v>
                </c:pt>
                <c:pt idx="34">
                  <c:v>2.3700000000000002E-2</c:v>
                </c:pt>
                <c:pt idx="35">
                  <c:v>2.4E-2</c:v>
                </c:pt>
                <c:pt idx="36">
                  <c:v>2.7699999999999999E-2</c:v>
                </c:pt>
                <c:pt idx="37">
                  <c:v>2.8900000000000002E-2</c:v>
                </c:pt>
                <c:pt idx="38">
                  <c:v>2.92E-2</c:v>
                </c:pt>
                <c:pt idx="39">
                  <c:v>2.98E-2</c:v>
                </c:pt>
                <c:pt idx="40">
                  <c:v>3.39E-2</c:v>
                </c:pt>
                <c:pt idx="41">
                  <c:v>3.6600000000000001E-2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342370720"/>
        <c:axId val="342366800"/>
      </c:barChart>
      <c:catAx>
        <c:axId val="34237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6800"/>
        <c:crosses val="autoZero"/>
        <c:auto val="1"/>
        <c:lblAlgn val="ctr"/>
        <c:lblOffset val="100"/>
        <c:noMultiLvlLbl val="0"/>
      </c:catAx>
      <c:valAx>
        <c:axId val="34236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Business funding of R&amp;D
 (as a percentage of regional GDP for regions and national GDP or countri</a:t>
                </a:r>
              </a:p>
            </c:rich>
          </c:tx>
          <c:layout>
            <c:manualLayout>
              <c:xMode val="edge"/>
              <c:yMode val="edge"/>
              <c:x val="0.27317488091766307"/>
              <c:y val="0.9033232628398791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70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dPt>
            <c:idx val="3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1"/>
            <c:invertIfNegative val="0"/>
            <c:bubble3D val="0"/>
          </c:dPt>
          <c:dPt>
            <c:idx val="32"/>
            <c:invertIfNegative val="0"/>
            <c:bubble3D val="0"/>
          </c:dPt>
          <c:dPt>
            <c:idx val="3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</c:dPt>
          <c:dPt>
            <c:idx val="3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9"/>
            <c:invertIfNegative val="0"/>
            <c:bubble3D val="0"/>
          </c:dPt>
          <c:cat>
            <c:strRef>
              <c:f>'Data Trim UK NUTS1'!$C$55:$C$96</c:f>
              <c:strCache>
                <c:ptCount val="42"/>
                <c:pt idx="0">
                  <c:v>Bulgaria</c:v>
                </c:pt>
                <c:pt idx="1">
                  <c:v>Romania</c:v>
                </c:pt>
                <c:pt idx="2">
                  <c:v>Serbia</c:v>
                </c:pt>
                <c:pt idx="3">
                  <c:v>Latvia</c:v>
                </c:pt>
                <c:pt idx="4">
                  <c:v>Poland</c:v>
                </c:pt>
                <c:pt idx="5">
                  <c:v>Croatia</c:v>
                </c:pt>
                <c:pt idx="6">
                  <c:v>Slovakia</c:v>
                </c:pt>
                <c:pt idx="7">
                  <c:v>Lithuania</c:v>
                </c:pt>
                <c:pt idx="8">
                  <c:v>Cyprus</c:v>
                </c:pt>
                <c:pt idx="9">
                  <c:v>Malta</c:v>
                </c:pt>
                <c:pt idx="10">
                  <c:v>Hungary</c:v>
                </c:pt>
                <c:pt idx="11">
                  <c:v>Greece</c:v>
                </c:pt>
                <c:pt idx="12">
                  <c:v>Wales</c:v>
                </c:pt>
                <c:pt idx="13">
                  <c:v>North East (UK)</c:v>
                </c:pt>
                <c:pt idx="14">
                  <c:v>Yorkshire and The Humber</c:v>
                </c:pt>
                <c:pt idx="15">
                  <c:v>Czech Republic</c:v>
                </c:pt>
                <c:pt idx="16">
                  <c:v>Portugal</c:v>
                </c:pt>
                <c:pt idx="17">
                  <c:v>Estonia</c:v>
                </c:pt>
                <c:pt idx="18">
                  <c:v>Spain</c:v>
                </c:pt>
                <c:pt idx="19">
                  <c:v>Northern Ireland (UK)</c:v>
                </c:pt>
                <c:pt idx="20">
                  <c:v>West Midlands (UK)</c:v>
                </c:pt>
                <c:pt idx="21">
                  <c:v>East Midlands (UK)</c:v>
                </c:pt>
                <c:pt idx="22">
                  <c:v>Scotland</c:v>
                </c:pt>
                <c:pt idx="23">
                  <c:v>South West (UK)</c:v>
                </c:pt>
                <c:pt idx="24">
                  <c:v>North West (UK)</c:v>
                </c:pt>
                <c:pt idx="25">
                  <c:v>London (pop &gt;8m)</c:v>
                </c:pt>
                <c:pt idx="26">
                  <c:v>United Kingdom</c:v>
                </c:pt>
                <c:pt idx="27">
                  <c:v>EU</c:v>
                </c:pt>
                <c:pt idx="28">
                  <c:v>Ireland</c:v>
                </c:pt>
                <c:pt idx="29">
                  <c:v>Eurozone</c:v>
                </c:pt>
                <c:pt idx="30">
                  <c:v>France</c:v>
                </c:pt>
                <c:pt idx="31">
                  <c:v>Netherlands</c:v>
                </c:pt>
                <c:pt idx="32">
                  <c:v>Belgium</c:v>
                </c:pt>
                <c:pt idx="33">
                  <c:v>Iceland</c:v>
                </c:pt>
                <c:pt idx="34">
                  <c:v>South East (UK)</c:v>
                </c:pt>
                <c:pt idx="35">
                  <c:v>Germany</c:v>
                </c:pt>
                <c:pt idx="36">
                  <c:v>East of England</c:v>
                </c:pt>
                <c:pt idx="37">
                  <c:v>Austria</c:v>
                </c:pt>
                <c:pt idx="38">
                  <c:v>Luxembourg</c:v>
                </c:pt>
                <c:pt idx="39">
                  <c:v>Norway</c:v>
                </c:pt>
                <c:pt idx="40">
                  <c:v>Denmark</c:v>
                </c:pt>
                <c:pt idx="41">
                  <c:v>Sweden</c:v>
                </c:pt>
              </c:strCache>
            </c:strRef>
          </c:cat>
          <c:val>
            <c:numRef>
              <c:f>'Data Trim UK NUTS1'!$D$55:$D$96</c:f>
              <c:numCache>
                <c:formatCode>#,##0.0</c:formatCode>
                <c:ptCount val="42"/>
                <c:pt idx="0">
                  <c:v>29.8</c:v>
                </c:pt>
                <c:pt idx="1">
                  <c:v>32.5</c:v>
                </c:pt>
                <c:pt idx="2">
                  <c:v>33.299999999999997</c:v>
                </c:pt>
                <c:pt idx="3">
                  <c:v>67.8</c:v>
                </c:pt>
                <c:pt idx="4">
                  <c:v>73.599999999999994</c:v>
                </c:pt>
                <c:pt idx="5">
                  <c:v>76.2</c:v>
                </c:pt>
                <c:pt idx="6">
                  <c:v>86.9</c:v>
                </c:pt>
                <c:pt idx="7">
                  <c:v>92.6</c:v>
                </c:pt>
                <c:pt idx="8">
                  <c:v>105.8</c:v>
                </c:pt>
                <c:pt idx="9">
                  <c:v>114.3</c:v>
                </c:pt>
                <c:pt idx="10">
                  <c:v>120.6</c:v>
                </c:pt>
                <c:pt idx="11">
                  <c:v>125.1</c:v>
                </c:pt>
                <c:pt idx="12">
                  <c:v>211.2</c:v>
                </c:pt>
                <c:pt idx="13">
                  <c:v>218.1</c:v>
                </c:pt>
                <c:pt idx="14">
                  <c:v>238.6</c:v>
                </c:pt>
                <c:pt idx="15">
                  <c:v>243.4</c:v>
                </c:pt>
                <c:pt idx="16">
                  <c:v>246.5</c:v>
                </c:pt>
                <c:pt idx="17">
                  <c:v>287.7</c:v>
                </c:pt>
                <c:pt idx="18">
                  <c:v>303.89999999999998</c:v>
                </c:pt>
                <c:pt idx="19">
                  <c:v>321.8</c:v>
                </c:pt>
                <c:pt idx="20">
                  <c:v>335.7</c:v>
                </c:pt>
                <c:pt idx="21">
                  <c:v>400.6</c:v>
                </c:pt>
                <c:pt idx="22">
                  <c:v>428.3</c:v>
                </c:pt>
                <c:pt idx="23">
                  <c:v>456.1</c:v>
                </c:pt>
                <c:pt idx="24">
                  <c:v>482.8</c:v>
                </c:pt>
                <c:pt idx="25">
                  <c:v>499.7</c:v>
                </c:pt>
                <c:pt idx="26">
                  <c:v>500.6</c:v>
                </c:pt>
                <c:pt idx="27">
                  <c:v>512.29999999999995</c:v>
                </c:pt>
                <c:pt idx="28">
                  <c:v>589.70000000000005</c:v>
                </c:pt>
                <c:pt idx="29">
                  <c:v>600.20000000000005</c:v>
                </c:pt>
                <c:pt idx="30">
                  <c:v>692.8</c:v>
                </c:pt>
                <c:pt idx="31">
                  <c:v>728.9</c:v>
                </c:pt>
                <c:pt idx="32">
                  <c:v>742.8</c:v>
                </c:pt>
                <c:pt idx="33">
                  <c:v>760.2</c:v>
                </c:pt>
                <c:pt idx="34">
                  <c:v>871.3</c:v>
                </c:pt>
                <c:pt idx="35">
                  <c:v>923.5</c:v>
                </c:pt>
                <c:pt idx="36">
                  <c:v>927.4</c:v>
                </c:pt>
                <c:pt idx="37">
                  <c:v>984.8</c:v>
                </c:pt>
                <c:pt idx="38">
                  <c:v>1169.0999999999999</c:v>
                </c:pt>
                <c:pt idx="39" formatCode="#,##0">
                  <c:v>1185</c:v>
                </c:pt>
                <c:pt idx="40">
                  <c:v>1287.0999999999999</c:v>
                </c:pt>
                <c:pt idx="41">
                  <c:v>1386.6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342365624"/>
        <c:axId val="342366016"/>
      </c:barChart>
      <c:catAx>
        <c:axId val="342365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6016"/>
        <c:crosses val="autoZero"/>
        <c:auto val="1"/>
        <c:lblAlgn val="ctr"/>
        <c:lblOffset val="100"/>
        <c:noMultiLvlLbl val="0"/>
      </c:catAx>
      <c:valAx>
        <c:axId val="34236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Business funding of R&amp;D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GB" sz="1100" b="1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GB" sz="1100" b="1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(€ per inhabi</a:t>
                </a:r>
                <a:r>
                  <a:rPr lang="en-GB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5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Dispersion of R&amp;D spend:
a comparison of UK regions with EU countries</a:t>
            </a:r>
          </a:p>
        </c:rich>
      </c:tx>
      <c:layout>
        <c:manualLayout>
          <c:xMode val="edge"/>
          <c:yMode val="edge"/>
          <c:x val="0.20269771406779283"/>
          <c:y val="9.277704983611108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07446509969482"/>
          <c:y val="0.12083736679583261"/>
          <c:w val="0.80145439801743978"/>
          <c:h val="0.7723140469918441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</c:marker>
          <c:dPt>
            <c:idx val="1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2"/>
            <c:marker>
              <c:spPr>
                <a:solidFill>
                  <a:schemeClr val="accent1"/>
                </a:solidFill>
              </c:spPr>
            </c:marker>
            <c:bubble3D val="0"/>
          </c:dPt>
          <c:dPt>
            <c:idx val="1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4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6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7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9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2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2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24"/>
            <c:marker>
              <c:spPr>
                <a:solidFill>
                  <a:srgbClr val="FFC000"/>
                </a:solidFill>
              </c:spPr>
            </c:marker>
            <c:bubble3D val="0"/>
          </c:dPt>
          <c:dPt>
            <c:idx val="27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0"/>
            <c:marker>
              <c:spPr>
                <a:solidFill>
                  <a:schemeClr val="accent6"/>
                </a:solidFill>
              </c:spPr>
            </c:marker>
            <c:bubble3D val="0"/>
          </c:dPt>
          <c:dPt>
            <c:idx val="31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3"/>
            <c:marker>
              <c:spPr>
                <a:solidFill>
                  <a:schemeClr val="accent6"/>
                </a:solidFill>
              </c:spPr>
            </c:marker>
            <c:bubble3D val="0"/>
          </c:dPt>
          <c:dPt>
            <c:idx val="36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10"/>
              <c:layout>
                <c:manualLayout>
                  <c:x val="-2.2690147455585825E-3"/>
                  <c:y val="1.6701483473813308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West Midlands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4993474323722564E-2"/>
                  <c:y val="-1.027211562228638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NI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7178855132124216E-2"/>
                  <c:y val="2.3877826749257626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North East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8233781784064196E-3"/>
                  <c:y val="2.2268615170494187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East Midlands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2743746229102954E-3"/>
                  <c:y val="-3.5501614336875494E-3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North West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7.5393185749313807E-2"/>
                  <c:y val="-2.1401865328305077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Wales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3249361325947899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Yorkshire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South West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UK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East of England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South East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Scotland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London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'Data Trim UK NUTS1'!$E$11:$E$52</c:f>
              <c:numCache>
                <c:formatCode>#,##0</c:formatCode>
                <c:ptCount val="42"/>
                <c:pt idx="0">
                  <c:v>15.9</c:v>
                </c:pt>
                <c:pt idx="1">
                  <c:v>11.7</c:v>
                </c:pt>
                <c:pt idx="2">
                  <c:v>3.1</c:v>
                </c:pt>
                <c:pt idx="3">
                  <c:v>76</c:v>
                </c:pt>
                <c:pt idx="4">
                  <c:v>34.1</c:v>
                </c:pt>
                <c:pt idx="5">
                  <c:v>75.3</c:v>
                </c:pt>
                <c:pt idx="6">
                  <c:v>18.8</c:v>
                </c:pt>
                <c:pt idx="7">
                  <c:v>22.2</c:v>
                </c:pt>
                <c:pt idx="8">
                  <c:v>32.299999999999997</c:v>
                </c:pt>
                <c:pt idx="9">
                  <c:v>24.3</c:v>
                </c:pt>
                <c:pt idx="10">
                  <c:v>260.60000000000002</c:v>
                </c:pt>
                <c:pt idx="11">
                  <c:v>43.7</c:v>
                </c:pt>
                <c:pt idx="12">
                  <c:v>15.2</c:v>
                </c:pt>
                <c:pt idx="13">
                  <c:v>224.9</c:v>
                </c:pt>
                <c:pt idx="14">
                  <c:v>113.6</c:v>
                </c:pt>
                <c:pt idx="15">
                  <c:v>181.8</c:v>
                </c:pt>
                <c:pt idx="16">
                  <c:v>294.39999999999998</c:v>
                </c:pt>
                <c:pt idx="17">
                  <c:v>374.3</c:v>
                </c:pt>
                <c:pt idx="18">
                  <c:v>134.6</c:v>
                </c:pt>
                <c:pt idx="19">
                  <c:v>97.2</c:v>
                </c:pt>
                <c:pt idx="20">
                  <c:v>117.3</c:v>
                </c:pt>
                <c:pt idx="21">
                  <c:v>115</c:v>
                </c:pt>
                <c:pt idx="22">
                  <c:v>158.5</c:v>
                </c:pt>
                <c:pt idx="23">
                  <c:v>295.60000000000002</c:v>
                </c:pt>
                <c:pt idx="24">
                  <c:v>318.3</c:v>
                </c:pt>
                <c:pt idx="25">
                  <c:v>406.8</c:v>
                </c:pt>
                <c:pt idx="26">
                  <c:v>323.39999999999998</c:v>
                </c:pt>
                <c:pt idx="27">
                  <c:v>714.8</c:v>
                </c:pt>
                <c:pt idx="28">
                  <c:v>380.2</c:v>
                </c:pt>
                <c:pt idx="29">
                  <c:v>510.3</c:v>
                </c:pt>
                <c:pt idx="30">
                  <c:v>442.6</c:v>
                </c:pt>
                <c:pt idx="31">
                  <c:v>609.29999999999995</c:v>
                </c:pt>
                <c:pt idx="32">
                  <c:v>151.80000000000001</c:v>
                </c:pt>
                <c:pt idx="33">
                  <c:v>624.79999999999995</c:v>
                </c:pt>
                <c:pt idx="34">
                  <c:v>677.4</c:v>
                </c:pt>
                <c:pt idx="35">
                  <c:v>409.8</c:v>
                </c:pt>
                <c:pt idx="36">
                  <c:v>167.1</c:v>
                </c:pt>
                <c:pt idx="37">
                  <c:v>813.1</c:v>
                </c:pt>
                <c:pt idx="38">
                  <c:v>399.8</c:v>
                </c:pt>
                <c:pt idx="39">
                  <c:v>954.4</c:v>
                </c:pt>
                <c:pt idx="40">
                  <c:v>848</c:v>
                </c:pt>
                <c:pt idx="41">
                  <c:v>618.29999999999995</c:v>
                </c:pt>
              </c:numCache>
            </c:numRef>
          </c:xVal>
          <c:yVal>
            <c:numRef>
              <c:f>'Data Trim UK NUTS1'!$I$11:$I$52</c:f>
              <c:numCache>
                <c:formatCode>#,##0</c:formatCode>
                <c:ptCount val="42"/>
                <c:pt idx="0">
                  <c:v>13.999999999999998</c:v>
                </c:pt>
                <c:pt idx="1">
                  <c:v>20.800000000000004</c:v>
                </c:pt>
                <c:pt idx="2">
                  <c:v>30.099999999999998</c:v>
                </c:pt>
                <c:pt idx="3">
                  <c:v>38.4</c:v>
                </c:pt>
                <c:pt idx="4">
                  <c:v>42.199999999999996</c:v>
                </c:pt>
                <c:pt idx="5">
                  <c:v>43.3</c:v>
                </c:pt>
                <c:pt idx="6">
                  <c:v>49</c:v>
                </c:pt>
                <c:pt idx="7">
                  <c:v>51.400000000000006</c:v>
                </c:pt>
                <c:pt idx="8">
                  <c:v>54.6</c:v>
                </c:pt>
                <c:pt idx="9">
                  <c:v>68.300000000000011</c:v>
                </c:pt>
                <c:pt idx="10">
                  <c:v>75</c:v>
                </c:pt>
                <c:pt idx="11">
                  <c:v>81.399999999999991</c:v>
                </c:pt>
                <c:pt idx="12">
                  <c:v>90.6</c:v>
                </c:pt>
                <c:pt idx="13">
                  <c:v>97</c:v>
                </c:pt>
                <c:pt idx="14">
                  <c:v>104.39999999999999</c:v>
                </c:pt>
                <c:pt idx="15">
                  <c:v>105.99999999999999</c:v>
                </c:pt>
                <c:pt idx="16">
                  <c:v>106.2</c:v>
                </c:pt>
                <c:pt idx="17">
                  <c:v>108.49999999999999</c:v>
                </c:pt>
                <c:pt idx="18">
                  <c:v>108.7</c:v>
                </c:pt>
                <c:pt idx="19">
                  <c:v>114.00000000000001</c:v>
                </c:pt>
                <c:pt idx="20">
                  <c:v>121.19999999999999</c:v>
                </c:pt>
                <c:pt idx="21">
                  <c:v>131.5</c:v>
                </c:pt>
                <c:pt idx="22">
                  <c:v>145.5</c:v>
                </c:pt>
                <c:pt idx="23">
                  <c:v>160.60000000000002</c:v>
                </c:pt>
                <c:pt idx="24">
                  <c:v>182.3</c:v>
                </c:pt>
                <c:pt idx="25">
                  <c:v>182.9</c:v>
                </c:pt>
                <c:pt idx="26">
                  <c:v>189</c:v>
                </c:pt>
                <c:pt idx="27">
                  <c:v>212.6</c:v>
                </c:pt>
                <c:pt idx="28">
                  <c:v>220</c:v>
                </c:pt>
                <c:pt idx="29">
                  <c:v>232.5</c:v>
                </c:pt>
                <c:pt idx="30">
                  <c:v>250.2</c:v>
                </c:pt>
                <c:pt idx="31">
                  <c:v>262</c:v>
                </c:pt>
                <c:pt idx="32">
                  <c:v>276.5</c:v>
                </c:pt>
                <c:pt idx="33">
                  <c:v>298.7</c:v>
                </c:pt>
                <c:pt idx="34">
                  <c:v>307.40000000000003</c:v>
                </c:pt>
                <c:pt idx="35">
                  <c:v>319.10000000000002</c:v>
                </c:pt>
                <c:pt idx="36">
                  <c:v>332.7</c:v>
                </c:pt>
                <c:pt idx="37">
                  <c:v>356</c:v>
                </c:pt>
                <c:pt idx="38">
                  <c:v>360</c:v>
                </c:pt>
                <c:pt idx="39">
                  <c:v>432.09999999999997</c:v>
                </c:pt>
                <c:pt idx="40">
                  <c:v>439.00000000000006</c:v>
                </c:pt>
                <c:pt idx="41">
                  <c:v>566.70000000000005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67976"/>
        <c:axId val="342368368"/>
      </c:scatterChart>
      <c:valAx>
        <c:axId val="342367976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Business Spend on R&amp;D </a:t>
                </a: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(€ per inhabitant)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8368"/>
        <c:crosses val="autoZero"/>
        <c:crossBetween val="midCat"/>
      </c:valAx>
      <c:valAx>
        <c:axId val="342368368"/>
        <c:scaling>
          <c:orientation val="minMax"/>
          <c:max val="80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Government, Higher Education, and Charity spend on R&amp;D</a:t>
                </a:r>
                <a:endPara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(€ per inhabitant</a:t>
                </a:r>
              </a:p>
            </c:rich>
          </c:tx>
          <c:layout>
            <c:manualLayout>
              <c:xMode val="edge"/>
              <c:yMode val="edge"/>
              <c:x val="1.1672028175965184E-2"/>
              <c:y val="0.1716399913463383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79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Dispersion of R&amp;D spend:
a comparison of German regions with EU countries</a:t>
            </a:r>
          </a:p>
        </c:rich>
      </c:tx>
      <c:layout>
        <c:manualLayout>
          <c:xMode val="edge"/>
          <c:yMode val="edge"/>
          <c:x val="0.18661766086734899"/>
          <c:y val="5.047956968341920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07446509969482"/>
          <c:y val="0.12083736679583261"/>
          <c:w val="0.80145439801743978"/>
          <c:h val="0.7723140469918441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dPt>
            <c:idx val="10"/>
            <c:bubble3D val="0"/>
          </c:dPt>
          <c:dPt>
            <c:idx val="12"/>
            <c:bubble3D val="0"/>
          </c:dPt>
          <c:dPt>
            <c:idx val="14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2"/>
            <c:marker>
              <c:spPr>
                <a:solidFill>
                  <a:srgbClr val="FFC000"/>
                </a:solidFill>
              </c:spPr>
            </c:marker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7"/>
            <c:bubble3D val="0"/>
          </c:dPt>
          <c:dPt>
            <c:idx val="3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1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4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5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6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7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1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4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5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2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Germany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5.200104322531085E-2"/>
                  <c:y val="-3.253697277734606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Baden-Württemberg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Bayern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Berlin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-8.1777120986589083E-2"/>
                  <c:y val="-1.852371651550579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Brandenburg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Bremen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Hamburg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Hessen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 val="-8.9405791722066918E-2"/>
                  <c:y val="-3.187371086780957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Mecklenburg-Vorpommern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Saarland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Sachsen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Sachsen-Anhalt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-9.9683769830389526E-2"/>
                  <c:y val="1.430937545773100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Schleswig-Holstein</a:t>
                    </a:r>
                    <a:endParaRPr lang="en-GB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Calibri"/>
                        <a:cs typeface="Calibri"/>
                      </a:defRPr>
                    </a:pPr>
                    <a:r>
                      <a:rPr lang="en-GB">
                        <a:latin typeface="Arial Narrow" panose="020B0606020202030204" pitchFamily="34" charset="0"/>
                      </a:rPr>
                      <a:t>Thüringen</a:t>
                    </a:r>
                    <a:endParaRPr lang="en-GB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'Data Trim UK NUTS1'!$E$109:$E$150</c:f>
              <c:numCache>
                <c:formatCode>#,##0</c:formatCode>
                <c:ptCount val="42"/>
                <c:pt idx="0">
                  <c:v>15.9</c:v>
                </c:pt>
                <c:pt idx="1">
                  <c:v>11.7</c:v>
                </c:pt>
                <c:pt idx="2">
                  <c:v>3.1</c:v>
                </c:pt>
                <c:pt idx="3">
                  <c:v>76</c:v>
                </c:pt>
                <c:pt idx="4">
                  <c:v>34.1</c:v>
                </c:pt>
                <c:pt idx="5">
                  <c:v>75.3</c:v>
                </c:pt>
                <c:pt idx="6">
                  <c:v>18.8</c:v>
                </c:pt>
                <c:pt idx="7">
                  <c:v>22.2</c:v>
                </c:pt>
                <c:pt idx="8">
                  <c:v>32.299999999999997</c:v>
                </c:pt>
                <c:pt idx="9">
                  <c:v>24.3</c:v>
                </c:pt>
                <c:pt idx="10">
                  <c:v>43.7</c:v>
                </c:pt>
                <c:pt idx="11">
                  <c:v>15.2</c:v>
                </c:pt>
                <c:pt idx="12">
                  <c:v>181.8</c:v>
                </c:pt>
                <c:pt idx="13">
                  <c:v>134.6</c:v>
                </c:pt>
                <c:pt idx="14">
                  <c:v>115</c:v>
                </c:pt>
                <c:pt idx="15">
                  <c:v>158.5</c:v>
                </c:pt>
                <c:pt idx="16">
                  <c:v>318.3</c:v>
                </c:pt>
                <c:pt idx="17">
                  <c:v>406.8</c:v>
                </c:pt>
                <c:pt idx="18">
                  <c:v>510.3</c:v>
                </c:pt>
                <c:pt idx="19">
                  <c:v>442.6</c:v>
                </c:pt>
                <c:pt idx="20">
                  <c:v>624.79999999999995</c:v>
                </c:pt>
                <c:pt idx="21">
                  <c:v>677.4</c:v>
                </c:pt>
                <c:pt idx="22">
                  <c:v>409.8</c:v>
                </c:pt>
                <c:pt idx="23">
                  <c:v>399.8</c:v>
                </c:pt>
                <c:pt idx="24">
                  <c:v>954.4</c:v>
                </c:pt>
                <c:pt idx="25">
                  <c:v>848</c:v>
                </c:pt>
                <c:pt idx="26" formatCode="#,##0.0">
                  <c:v>1459.8</c:v>
                </c:pt>
                <c:pt idx="27">
                  <c:v>878</c:v>
                </c:pt>
                <c:pt idx="28">
                  <c:v>405</c:v>
                </c:pt>
                <c:pt idx="29">
                  <c:v>123</c:v>
                </c:pt>
                <c:pt idx="30" formatCode="#,##0.0">
                  <c:v>406.8</c:v>
                </c:pt>
                <c:pt idx="31">
                  <c:v>661</c:v>
                </c:pt>
                <c:pt idx="32" formatCode="#,##0.0">
                  <c:v>876.7</c:v>
                </c:pt>
                <c:pt idx="33" formatCode="#,##0.0">
                  <c:v>147.5</c:v>
                </c:pt>
                <c:pt idx="34" formatCode="#,##0.0">
                  <c:v>558.29999999999995</c:v>
                </c:pt>
                <c:pt idx="35" formatCode="#,##0.0">
                  <c:v>389.4</c:v>
                </c:pt>
                <c:pt idx="36" formatCode="#,##0.0">
                  <c:v>417.9</c:v>
                </c:pt>
                <c:pt idx="37" formatCode="#,##0.0">
                  <c:v>166.1</c:v>
                </c:pt>
                <c:pt idx="38" formatCode="#,##0.0">
                  <c:v>288.8</c:v>
                </c:pt>
                <c:pt idx="39" formatCode="#,##0.0">
                  <c:v>94.1</c:v>
                </c:pt>
                <c:pt idx="40" formatCode="#,##0.0">
                  <c:v>183.8</c:v>
                </c:pt>
                <c:pt idx="41" formatCode="#,##0.0">
                  <c:v>223.5</c:v>
                </c:pt>
              </c:numCache>
            </c:numRef>
          </c:xVal>
          <c:yVal>
            <c:numRef>
              <c:f>'Data Trim UK NUTS1'!$I$109:$I$150</c:f>
              <c:numCache>
                <c:formatCode>#,##0</c:formatCode>
                <c:ptCount val="42"/>
                <c:pt idx="0">
                  <c:v>13.999999999999998</c:v>
                </c:pt>
                <c:pt idx="1">
                  <c:v>20.800000000000004</c:v>
                </c:pt>
                <c:pt idx="2">
                  <c:v>30.099999999999998</c:v>
                </c:pt>
                <c:pt idx="3">
                  <c:v>38.4</c:v>
                </c:pt>
                <c:pt idx="4">
                  <c:v>42.199999999999996</c:v>
                </c:pt>
                <c:pt idx="5">
                  <c:v>43.3</c:v>
                </c:pt>
                <c:pt idx="6">
                  <c:v>49</c:v>
                </c:pt>
                <c:pt idx="7">
                  <c:v>51.400000000000006</c:v>
                </c:pt>
                <c:pt idx="8">
                  <c:v>54.6</c:v>
                </c:pt>
                <c:pt idx="9">
                  <c:v>68.300000000000011</c:v>
                </c:pt>
                <c:pt idx="10">
                  <c:v>81.399999999999991</c:v>
                </c:pt>
                <c:pt idx="11">
                  <c:v>90.6</c:v>
                </c:pt>
                <c:pt idx="12">
                  <c:v>105.99999999999999</c:v>
                </c:pt>
                <c:pt idx="13">
                  <c:v>108.7</c:v>
                </c:pt>
                <c:pt idx="14">
                  <c:v>131.5</c:v>
                </c:pt>
                <c:pt idx="15">
                  <c:v>145.5</c:v>
                </c:pt>
                <c:pt idx="16">
                  <c:v>182.3</c:v>
                </c:pt>
                <c:pt idx="17">
                  <c:v>182.9</c:v>
                </c:pt>
                <c:pt idx="18">
                  <c:v>232.5</c:v>
                </c:pt>
                <c:pt idx="19">
                  <c:v>250.2</c:v>
                </c:pt>
                <c:pt idx="20">
                  <c:v>298.7</c:v>
                </c:pt>
                <c:pt idx="21">
                  <c:v>307.40000000000003</c:v>
                </c:pt>
                <c:pt idx="22">
                  <c:v>319.10000000000002</c:v>
                </c:pt>
                <c:pt idx="23">
                  <c:v>360</c:v>
                </c:pt>
                <c:pt idx="24">
                  <c:v>432.09999999999997</c:v>
                </c:pt>
                <c:pt idx="25">
                  <c:v>439.00000000000006</c:v>
                </c:pt>
                <c:pt idx="26">
                  <c:v>348.70000000000005</c:v>
                </c:pt>
                <c:pt idx="27">
                  <c:v>269.10000000000002</c:v>
                </c:pt>
                <c:pt idx="28">
                  <c:v>633.40000000000009</c:v>
                </c:pt>
                <c:pt idx="29">
                  <c:v>256.5</c:v>
                </c:pt>
                <c:pt idx="30">
                  <c:v>726.9</c:v>
                </c:pt>
                <c:pt idx="31">
                  <c:v>510.5</c:v>
                </c:pt>
                <c:pt idx="32">
                  <c:v>247.3</c:v>
                </c:pt>
                <c:pt idx="33">
                  <c:v>303.29999999999995</c:v>
                </c:pt>
                <c:pt idx="34">
                  <c:v>257.10000000000002</c:v>
                </c:pt>
                <c:pt idx="35">
                  <c:v>256.3</c:v>
                </c:pt>
                <c:pt idx="36">
                  <c:v>176.7</c:v>
                </c:pt>
                <c:pt idx="37">
                  <c:v>295.5</c:v>
                </c:pt>
                <c:pt idx="38">
                  <c:v>380.7</c:v>
                </c:pt>
                <c:pt idx="39">
                  <c:v>233.39999999999998</c:v>
                </c:pt>
                <c:pt idx="40">
                  <c:v>195.9</c:v>
                </c:pt>
                <c:pt idx="41">
                  <c:v>258.7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66408"/>
        <c:axId val="342362096"/>
      </c:scatterChart>
      <c:valAx>
        <c:axId val="342366408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Business Spend on R&amp;D </a:t>
                </a: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(€ per inhabitant)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2096"/>
        <c:crosses val="autoZero"/>
        <c:crossBetween val="midCat"/>
      </c:valAx>
      <c:valAx>
        <c:axId val="342362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Government, Higher Education, and Charity spend on R&amp;D</a:t>
                </a:r>
                <a:endPara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(€ per inhabitant</a:t>
                </a:r>
              </a:p>
            </c:rich>
          </c:tx>
          <c:layout>
            <c:manualLayout>
              <c:xMode val="edge"/>
              <c:yMode val="edge"/>
              <c:x val="1.1692175616037774E-2"/>
              <c:y val="0.187668092414374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64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Dispersion of R&amp;D spend:
a comparison of French regions with EU countries</a:t>
            </a:r>
          </a:p>
        </c:rich>
      </c:tx>
      <c:layout>
        <c:manualLayout>
          <c:xMode val="edge"/>
          <c:yMode val="edge"/>
          <c:x val="0.18661766086734899"/>
          <c:y val="5.048023740422805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07446509969482"/>
          <c:y val="0.12083736679583261"/>
          <c:w val="0.80145439801743978"/>
          <c:h val="0.7723140469918441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dPt>
            <c:idx val="10"/>
            <c:bubble3D val="0"/>
          </c:dPt>
          <c:dPt>
            <c:idx val="12"/>
            <c:bubble3D val="0"/>
          </c:dPt>
          <c:dPt>
            <c:idx val="14"/>
            <c:bubble3D val="0"/>
          </c:dPt>
          <c:dPt>
            <c:idx val="16"/>
            <c:marker>
              <c:spPr>
                <a:solidFill>
                  <a:schemeClr val="accent6"/>
                </a:solidFill>
              </c:spPr>
            </c:marker>
            <c:bubble3D val="0"/>
          </c:dPt>
          <c:dPt>
            <c:idx val="17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marker>
              <c:spPr>
                <a:solidFill>
                  <a:srgbClr val="FFC000"/>
                </a:solidFill>
              </c:spPr>
            </c:marker>
            <c:bubble3D val="0"/>
          </c:dPt>
          <c:dPt>
            <c:idx val="22"/>
            <c:marker>
              <c:spPr>
                <a:solidFill>
                  <a:schemeClr val="accent6"/>
                </a:solidFill>
              </c:spPr>
            </c:marker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7"/>
            <c:bubble3D val="0"/>
          </c:dPt>
          <c:dPt>
            <c:idx val="3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1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4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5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6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7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8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1"/>
            <c:bubble3D val="0"/>
          </c:dPt>
          <c:dPt>
            <c:idx val="42"/>
            <c:bubble3D val="0"/>
          </c:dPt>
          <c:dPt>
            <c:idx val="43"/>
            <c:bubble3D val="0"/>
          </c:dPt>
          <c:dPt>
            <c:idx val="44"/>
            <c:bubble3D val="0"/>
          </c:dPt>
          <c:dPt>
            <c:idx val="45"/>
            <c:bubble3D val="0"/>
          </c:dPt>
          <c:dLbls>
            <c:dLbl>
              <c:idx val="21"/>
              <c:layout>
                <c:manualLayout>
                  <c:x val="-8.6350543490411227E-2"/>
                  <c:y val="-4.5308639192696788E-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France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Île de France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Bassin Parisien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Nord - Pas-de-Calais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-6.8143100511073671E-3"/>
                  <c:y val="8.3575848619789287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Est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Ouest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3.6227950113114284E-2"/>
                  <c:y val="-1.839066404295338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Sud-Ouest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Centre-Est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Méditerranée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layout>
                <c:manualLayout>
                  <c:x val="-1.3670981458058612E-2"/>
                  <c:y val="-2.491939214342581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DOMs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'Data Trim UK NUTS1'!$E$154:$E$192</c:f>
              <c:numCache>
                <c:formatCode>#,##0</c:formatCode>
                <c:ptCount val="39"/>
                <c:pt idx="0">
                  <c:v>15.9</c:v>
                </c:pt>
                <c:pt idx="1">
                  <c:v>11.7</c:v>
                </c:pt>
                <c:pt idx="2">
                  <c:v>3.1</c:v>
                </c:pt>
                <c:pt idx="3">
                  <c:v>76</c:v>
                </c:pt>
                <c:pt idx="4">
                  <c:v>34.1</c:v>
                </c:pt>
                <c:pt idx="5">
                  <c:v>75.3</c:v>
                </c:pt>
                <c:pt idx="6">
                  <c:v>18.8</c:v>
                </c:pt>
                <c:pt idx="7">
                  <c:v>22.2</c:v>
                </c:pt>
                <c:pt idx="8">
                  <c:v>32.299999999999997</c:v>
                </c:pt>
                <c:pt idx="9">
                  <c:v>24.3</c:v>
                </c:pt>
                <c:pt idx="10">
                  <c:v>43.7</c:v>
                </c:pt>
                <c:pt idx="11">
                  <c:v>15.2</c:v>
                </c:pt>
                <c:pt idx="12">
                  <c:v>181.8</c:v>
                </c:pt>
                <c:pt idx="13">
                  <c:v>134.6</c:v>
                </c:pt>
                <c:pt idx="14">
                  <c:v>115</c:v>
                </c:pt>
                <c:pt idx="15">
                  <c:v>158.5</c:v>
                </c:pt>
                <c:pt idx="16">
                  <c:v>318.3</c:v>
                </c:pt>
                <c:pt idx="17">
                  <c:v>406.8</c:v>
                </c:pt>
                <c:pt idx="18">
                  <c:v>323.39999999999998</c:v>
                </c:pt>
                <c:pt idx="19">
                  <c:v>380.2</c:v>
                </c:pt>
                <c:pt idx="20">
                  <c:v>510.3</c:v>
                </c:pt>
                <c:pt idx="21">
                  <c:v>442.6</c:v>
                </c:pt>
                <c:pt idx="22">
                  <c:v>624.79999999999995</c:v>
                </c:pt>
                <c:pt idx="23">
                  <c:v>677.4</c:v>
                </c:pt>
                <c:pt idx="24">
                  <c:v>409.8</c:v>
                </c:pt>
                <c:pt idx="25">
                  <c:v>813.1</c:v>
                </c:pt>
                <c:pt idx="26">
                  <c:v>399.8</c:v>
                </c:pt>
                <c:pt idx="27">
                  <c:v>954.4</c:v>
                </c:pt>
                <c:pt idx="28">
                  <c:v>848</c:v>
                </c:pt>
                <c:pt idx="29">
                  <c:v>618.29999999999995</c:v>
                </c:pt>
                <c:pt idx="30" formatCode="#,##0.0">
                  <c:v>1037.2</c:v>
                </c:pt>
                <c:pt idx="31">
                  <c:v>240</c:v>
                </c:pt>
                <c:pt idx="32" formatCode="#,##0.0">
                  <c:v>104.2</c:v>
                </c:pt>
                <c:pt idx="33" formatCode="#,##0.0">
                  <c:v>286.7</c:v>
                </c:pt>
                <c:pt idx="34">
                  <c:v>232</c:v>
                </c:pt>
                <c:pt idx="35">
                  <c:v>521</c:v>
                </c:pt>
                <c:pt idx="36" formatCode="#,##0.0">
                  <c:v>563.29999999999995</c:v>
                </c:pt>
                <c:pt idx="37" formatCode="#,##0.0">
                  <c:v>255.2</c:v>
                </c:pt>
                <c:pt idx="38" formatCode="#,##0.0">
                  <c:v>6.7</c:v>
                </c:pt>
              </c:numCache>
            </c:numRef>
          </c:xVal>
          <c:yVal>
            <c:numRef>
              <c:f>'Data Trim UK NUTS1'!$I$154:$I$192</c:f>
              <c:numCache>
                <c:formatCode>#,##0</c:formatCode>
                <c:ptCount val="39"/>
                <c:pt idx="0">
                  <c:v>13.999999999999998</c:v>
                </c:pt>
                <c:pt idx="1">
                  <c:v>20.800000000000004</c:v>
                </c:pt>
                <c:pt idx="2">
                  <c:v>30.099999999999998</c:v>
                </c:pt>
                <c:pt idx="3">
                  <c:v>38.4</c:v>
                </c:pt>
                <c:pt idx="4">
                  <c:v>42.199999999999996</c:v>
                </c:pt>
                <c:pt idx="5">
                  <c:v>43.3</c:v>
                </c:pt>
                <c:pt idx="6">
                  <c:v>49</c:v>
                </c:pt>
                <c:pt idx="7">
                  <c:v>51.400000000000006</c:v>
                </c:pt>
                <c:pt idx="8">
                  <c:v>54.6</c:v>
                </c:pt>
                <c:pt idx="9">
                  <c:v>68.300000000000011</c:v>
                </c:pt>
                <c:pt idx="10">
                  <c:v>81.399999999999991</c:v>
                </c:pt>
                <c:pt idx="11">
                  <c:v>90.6</c:v>
                </c:pt>
                <c:pt idx="12">
                  <c:v>105.99999999999999</c:v>
                </c:pt>
                <c:pt idx="13">
                  <c:v>108.7</c:v>
                </c:pt>
                <c:pt idx="14">
                  <c:v>131.5</c:v>
                </c:pt>
                <c:pt idx="15">
                  <c:v>145.5</c:v>
                </c:pt>
                <c:pt idx="16">
                  <c:v>182.3</c:v>
                </c:pt>
                <c:pt idx="17">
                  <c:v>182.9</c:v>
                </c:pt>
                <c:pt idx="18">
                  <c:v>189</c:v>
                </c:pt>
                <c:pt idx="19">
                  <c:v>220</c:v>
                </c:pt>
                <c:pt idx="20">
                  <c:v>232.5</c:v>
                </c:pt>
                <c:pt idx="21">
                  <c:v>250.2</c:v>
                </c:pt>
                <c:pt idx="22">
                  <c:v>298.7</c:v>
                </c:pt>
                <c:pt idx="23">
                  <c:v>307.40000000000003</c:v>
                </c:pt>
                <c:pt idx="24">
                  <c:v>319.10000000000002</c:v>
                </c:pt>
                <c:pt idx="25">
                  <c:v>356</c:v>
                </c:pt>
                <c:pt idx="26">
                  <c:v>360</c:v>
                </c:pt>
                <c:pt idx="27">
                  <c:v>432.09999999999997</c:v>
                </c:pt>
                <c:pt idx="28">
                  <c:v>439.00000000000006</c:v>
                </c:pt>
                <c:pt idx="29">
                  <c:v>566.70000000000005</c:v>
                </c:pt>
                <c:pt idx="30">
                  <c:v>514.80000000000007</c:v>
                </c:pt>
                <c:pt idx="31">
                  <c:v>84.1</c:v>
                </c:pt>
                <c:pt idx="32">
                  <c:v>103.19999999999999</c:v>
                </c:pt>
                <c:pt idx="33">
                  <c:v>173.2</c:v>
                </c:pt>
                <c:pt idx="34">
                  <c:v>128.89999999999998</c:v>
                </c:pt>
                <c:pt idx="35">
                  <c:v>264.60000000000002</c:v>
                </c:pt>
                <c:pt idx="36">
                  <c:v>263.79999999999995</c:v>
                </c:pt>
                <c:pt idx="37">
                  <c:v>305.29999999999995</c:v>
                </c:pt>
                <c:pt idx="38">
                  <c:v>132.1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64448"/>
        <c:axId val="342371112"/>
      </c:scatterChart>
      <c:valAx>
        <c:axId val="342364448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Business Spend on R&amp;D </a:t>
                </a: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(€ per inhabitant)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71112"/>
        <c:crosses val="autoZero"/>
        <c:crossBetween val="midCat"/>
      </c:valAx>
      <c:valAx>
        <c:axId val="342371112"/>
        <c:scaling>
          <c:orientation val="minMax"/>
          <c:max val="80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Government, Higher Education, and Charity spend on R&amp;D</a:t>
                </a:r>
                <a:endPara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(€ per inhabitant</a:t>
                </a:r>
              </a:p>
            </c:rich>
          </c:tx>
          <c:layout>
            <c:manualLayout>
              <c:xMode val="edge"/>
              <c:yMode val="edge"/>
              <c:x val="1.1692175616037774E-2"/>
              <c:y val="0.187668042272320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44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Dispersion of R&amp;D spend:
a comparison of EU countries</a:t>
            </a:r>
          </a:p>
        </c:rich>
      </c:tx>
      <c:layout>
        <c:manualLayout>
          <c:xMode val="edge"/>
          <c:yMode val="edge"/>
          <c:x val="0.35312857748892656"/>
          <c:y val="5.048037219646609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07446509969482"/>
          <c:y val="0.12083736679583261"/>
          <c:w val="0.80145439801743978"/>
          <c:h val="0.7723140469918441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dPt>
            <c:idx val="10"/>
            <c:bubble3D val="0"/>
          </c:dPt>
          <c:dPt>
            <c:idx val="12"/>
            <c:bubble3D val="0"/>
          </c:dPt>
          <c:dPt>
            <c:idx val="14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2"/>
            <c:marker>
              <c:spPr>
                <a:solidFill>
                  <a:srgbClr val="FFC000"/>
                </a:solidFill>
              </c:spPr>
            </c:marker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7"/>
            <c:bubble3D val="0"/>
          </c:dPt>
          <c:dPt>
            <c:idx val="3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1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4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5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6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7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1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4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5"/>
            <c:marker>
              <c:spPr>
                <a:solidFill>
                  <a:srgbClr val="FF0000"/>
                </a:solidFill>
              </c:spPr>
            </c:marker>
            <c:bubble3D val="0"/>
          </c:dPt>
          <c:xVal>
            <c:numRef>
              <c:f>'Data Trim UK NUTS1'!$E$109:$E$150</c:f>
              <c:numCache>
                <c:formatCode>#,##0</c:formatCode>
                <c:ptCount val="42"/>
                <c:pt idx="0">
                  <c:v>15.9</c:v>
                </c:pt>
                <c:pt idx="1">
                  <c:v>11.7</c:v>
                </c:pt>
                <c:pt idx="2">
                  <c:v>3.1</c:v>
                </c:pt>
                <c:pt idx="3">
                  <c:v>76</c:v>
                </c:pt>
                <c:pt idx="4">
                  <c:v>34.1</c:v>
                </c:pt>
                <c:pt idx="5">
                  <c:v>75.3</c:v>
                </c:pt>
                <c:pt idx="6">
                  <c:v>18.8</c:v>
                </c:pt>
                <c:pt idx="7">
                  <c:v>22.2</c:v>
                </c:pt>
                <c:pt idx="8">
                  <c:v>32.299999999999997</c:v>
                </c:pt>
                <c:pt idx="9">
                  <c:v>24.3</c:v>
                </c:pt>
                <c:pt idx="10">
                  <c:v>43.7</c:v>
                </c:pt>
                <c:pt idx="11">
                  <c:v>15.2</c:v>
                </c:pt>
                <c:pt idx="12">
                  <c:v>181.8</c:v>
                </c:pt>
                <c:pt idx="13">
                  <c:v>134.6</c:v>
                </c:pt>
                <c:pt idx="14">
                  <c:v>115</c:v>
                </c:pt>
                <c:pt idx="15">
                  <c:v>158.5</c:v>
                </c:pt>
                <c:pt idx="16">
                  <c:v>318.3</c:v>
                </c:pt>
                <c:pt idx="17">
                  <c:v>406.8</c:v>
                </c:pt>
                <c:pt idx="18">
                  <c:v>510.3</c:v>
                </c:pt>
                <c:pt idx="19">
                  <c:v>442.6</c:v>
                </c:pt>
                <c:pt idx="20">
                  <c:v>624.79999999999995</c:v>
                </c:pt>
                <c:pt idx="21">
                  <c:v>677.4</c:v>
                </c:pt>
                <c:pt idx="22">
                  <c:v>409.8</c:v>
                </c:pt>
                <c:pt idx="23">
                  <c:v>399.8</c:v>
                </c:pt>
                <c:pt idx="24">
                  <c:v>954.4</c:v>
                </c:pt>
                <c:pt idx="25">
                  <c:v>848</c:v>
                </c:pt>
                <c:pt idx="26" formatCode="#,##0.0">
                  <c:v>1459.8</c:v>
                </c:pt>
                <c:pt idx="27">
                  <c:v>878</c:v>
                </c:pt>
                <c:pt idx="28">
                  <c:v>405</c:v>
                </c:pt>
                <c:pt idx="29">
                  <c:v>123</c:v>
                </c:pt>
                <c:pt idx="30" formatCode="#,##0.0">
                  <c:v>406.8</c:v>
                </c:pt>
                <c:pt idx="31">
                  <c:v>661</c:v>
                </c:pt>
                <c:pt idx="32" formatCode="#,##0.0">
                  <c:v>876.7</c:v>
                </c:pt>
                <c:pt idx="33" formatCode="#,##0.0">
                  <c:v>147.5</c:v>
                </c:pt>
                <c:pt idx="34" formatCode="#,##0.0">
                  <c:v>558.29999999999995</c:v>
                </c:pt>
                <c:pt idx="35" formatCode="#,##0.0">
                  <c:v>389.4</c:v>
                </c:pt>
                <c:pt idx="36" formatCode="#,##0.0">
                  <c:v>417.9</c:v>
                </c:pt>
                <c:pt idx="37" formatCode="#,##0.0">
                  <c:v>166.1</c:v>
                </c:pt>
                <c:pt idx="38" formatCode="#,##0.0">
                  <c:v>288.8</c:v>
                </c:pt>
                <c:pt idx="39" formatCode="#,##0.0">
                  <c:v>94.1</c:v>
                </c:pt>
                <c:pt idx="40" formatCode="#,##0.0">
                  <c:v>183.8</c:v>
                </c:pt>
                <c:pt idx="41" formatCode="#,##0.0">
                  <c:v>223.5</c:v>
                </c:pt>
              </c:numCache>
            </c:numRef>
          </c:xVal>
          <c:yVal>
            <c:numRef>
              <c:f>'Data Trim UK NUTS1'!$I$109:$I$150</c:f>
              <c:numCache>
                <c:formatCode>#,##0</c:formatCode>
                <c:ptCount val="42"/>
                <c:pt idx="0">
                  <c:v>13.999999999999998</c:v>
                </c:pt>
                <c:pt idx="1">
                  <c:v>20.800000000000004</c:v>
                </c:pt>
                <c:pt idx="2">
                  <c:v>30.099999999999998</c:v>
                </c:pt>
                <c:pt idx="3">
                  <c:v>38.4</c:v>
                </c:pt>
                <c:pt idx="4">
                  <c:v>42.199999999999996</c:v>
                </c:pt>
                <c:pt idx="5">
                  <c:v>43.3</c:v>
                </c:pt>
                <c:pt idx="6">
                  <c:v>49</c:v>
                </c:pt>
                <c:pt idx="7">
                  <c:v>51.400000000000006</c:v>
                </c:pt>
                <c:pt idx="8">
                  <c:v>54.6</c:v>
                </c:pt>
                <c:pt idx="9">
                  <c:v>68.300000000000011</c:v>
                </c:pt>
                <c:pt idx="10">
                  <c:v>81.399999999999991</c:v>
                </c:pt>
                <c:pt idx="11">
                  <c:v>90.6</c:v>
                </c:pt>
                <c:pt idx="12">
                  <c:v>105.99999999999999</c:v>
                </c:pt>
                <c:pt idx="13">
                  <c:v>108.7</c:v>
                </c:pt>
                <c:pt idx="14">
                  <c:v>131.5</c:v>
                </c:pt>
                <c:pt idx="15">
                  <c:v>145.5</c:v>
                </c:pt>
                <c:pt idx="16">
                  <c:v>182.3</c:v>
                </c:pt>
                <c:pt idx="17">
                  <c:v>182.9</c:v>
                </c:pt>
                <c:pt idx="18">
                  <c:v>232.5</c:v>
                </c:pt>
                <c:pt idx="19">
                  <c:v>250.2</c:v>
                </c:pt>
                <c:pt idx="20">
                  <c:v>298.7</c:v>
                </c:pt>
                <c:pt idx="21">
                  <c:v>307.40000000000003</c:v>
                </c:pt>
                <c:pt idx="22">
                  <c:v>319.10000000000002</c:v>
                </c:pt>
                <c:pt idx="23">
                  <c:v>360</c:v>
                </c:pt>
                <c:pt idx="24">
                  <c:v>432.09999999999997</c:v>
                </c:pt>
                <c:pt idx="25">
                  <c:v>439.00000000000006</c:v>
                </c:pt>
                <c:pt idx="26">
                  <c:v>348.70000000000005</c:v>
                </c:pt>
                <c:pt idx="27">
                  <c:v>269.10000000000002</c:v>
                </c:pt>
                <c:pt idx="28">
                  <c:v>633.40000000000009</c:v>
                </c:pt>
                <c:pt idx="29">
                  <c:v>256.5</c:v>
                </c:pt>
                <c:pt idx="30">
                  <c:v>726.9</c:v>
                </c:pt>
                <c:pt idx="31">
                  <c:v>510.5</c:v>
                </c:pt>
                <c:pt idx="32">
                  <c:v>247.3</c:v>
                </c:pt>
                <c:pt idx="33">
                  <c:v>303.29999999999995</c:v>
                </c:pt>
                <c:pt idx="34">
                  <c:v>257.10000000000002</c:v>
                </c:pt>
                <c:pt idx="35">
                  <c:v>256.3</c:v>
                </c:pt>
                <c:pt idx="36">
                  <c:v>176.7</c:v>
                </c:pt>
                <c:pt idx="37">
                  <c:v>295.5</c:v>
                </c:pt>
                <c:pt idx="38">
                  <c:v>380.7</c:v>
                </c:pt>
                <c:pt idx="39">
                  <c:v>233.39999999999998</c:v>
                </c:pt>
                <c:pt idx="40">
                  <c:v>195.9</c:v>
                </c:pt>
                <c:pt idx="41">
                  <c:v>258.7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71896"/>
        <c:axId val="342360528"/>
      </c:scatterChart>
      <c:valAx>
        <c:axId val="342371896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Business Spend on R&amp;D </a:t>
                </a: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(€ per inhabitant)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60528"/>
        <c:crosses val="autoZero"/>
        <c:crossBetween val="midCat"/>
      </c:valAx>
      <c:valAx>
        <c:axId val="342360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Government, Higher Education, and Charity spend on R&amp;D</a:t>
                </a:r>
                <a:endPara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(€ per inhabitant</a:t>
                </a:r>
              </a:p>
            </c:rich>
          </c:tx>
          <c:layout>
            <c:manualLayout>
              <c:xMode val="edge"/>
              <c:yMode val="edge"/>
              <c:x val="1.1692175616037774E-2"/>
              <c:y val="0.187668092414374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718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EU-19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FinalGraphs!$D$11:$D$18</c:f>
              <c:numCache>
                <c:formatCode>#,##0</c:formatCode>
                <c:ptCount val="8"/>
                <c:pt idx="0">
                  <c:v>81</c:v>
                </c:pt>
                <c:pt idx="1">
                  <c:v>132</c:v>
                </c:pt>
                <c:pt idx="2">
                  <c:v>183</c:v>
                </c:pt>
                <c:pt idx="3">
                  <c:v>233</c:v>
                </c:pt>
                <c:pt idx="4">
                  <c:v>307</c:v>
                </c:pt>
                <c:pt idx="5">
                  <c:v>319</c:v>
                </c:pt>
                <c:pt idx="6">
                  <c:v>432</c:v>
                </c:pt>
                <c:pt idx="7" formatCode="General">
                  <c:v>439</c:v>
                </c:pt>
              </c:numCache>
            </c:numRef>
          </c:xVal>
          <c:yVal>
            <c:numRef>
              <c:f>FinalGraphs!$C$11:$C$18</c:f>
              <c:numCache>
                <c:formatCode>#,##0</c:formatCode>
                <c:ptCount val="8"/>
                <c:pt idx="0">
                  <c:v>44</c:v>
                </c:pt>
                <c:pt idx="1">
                  <c:v>115</c:v>
                </c:pt>
                <c:pt idx="2">
                  <c:v>407</c:v>
                </c:pt>
                <c:pt idx="3">
                  <c:v>510</c:v>
                </c:pt>
                <c:pt idx="4">
                  <c:v>677</c:v>
                </c:pt>
                <c:pt idx="5">
                  <c:v>410</c:v>
                </c:pt>
                <c:pt idx="6">
                  <c:v>954</c:v>
                </c:pt>
                <c:pt idx="7" formatCode="General">
                  <c:v>848</c:v>
                </c:pt>
              </c:numCache>
            </c:numRef>
          </c:yVal>
          <c:smooth val="0"/>
          <c:extLst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22643086-17F1-47EC-A4FB-A2BA7958707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10625790598290598"/>
                  <c:y val="-4.7938425925925926E-2"/>
                </c:manualLayout>
              </c:layout>
              <c:tx>
                <c:rich>
                  <a:bodyPr/>
                  <a:lstStyle/>
                  <a:p>
                    <a:fld id="{17685CF2-8468-4F8F-8578-3D4D007B5C7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6.9821204571547946E-2"/>
                  <c:y val="-1.955948422256152E-2"/>
                </c:manualLayout>
              </c:layout>
              <c:tx>
                <c:rich>
                  <a:bodyPr/>
                  <a:lstStyle/>
                  <a:p>
                    <a:fld id="{DB73DD55-EBFB-4019-A43D-78B0C612DB3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0.10583333333333336"/>
                  <c:y val="-4.4097222222222225E-2"/>
                </c:manualLayout>
              </c:layout>
              <c:tx>
                <c:rich>
                  <a:bodyPr/>
                  <a:lstStyle/>
                  <a:p>
                    <a:fld id="{F1DCFBA7-E1E2-4FEC-AE97-BE8BB31F40F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FinalGraphs!$D$21:$D$24</c:f>
              <c:numCache>
                <c:formatCode>#,##0</c:formatCode>
                <c:ptCount val="4"/>
                <c:pt idx="0">
                  <c:v>250</c:v>
                </c:pt>
                <c:pt idx="1">
                  <c:v>299</c:v>
                </c:pt>
                <c:pt idx="2">
                  <c:v>182</c:v>
                </c:pt>
                <c:pt idx="3">
                  <c:v>146</c:v>
                </c:pt>
              </c:numCache>
            </c:numRef>
          </c:xVal>
          <c:yVal>
            <c:numRef>
              <c:f>FinalGraphs!$C$21:$C$24</c:f>
              <c:numCache>
                <c:formatCode>#,##0</c:formatCode>
                <c:ptCount val="4"/>
                <c:pt idx="0">
                  <c:v>443</c:v>
                </c:pt>
                <c:pt idx="1">
                  <c:v>625</c:v>
                </c:pt>
                <c:pt idx="2">
                  <c:v>318</c:v>
                </c:pt>
                <c:pt idx="3">
                  <c:v>159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FinalGraphs!$A$21:$A$24</c15:f>
                <c15:dlblRangeCache>
                  <c:ptCount val="4"/>
                  <c:pt idx="0">
                    <c:v>France</c:v>
                  </c:pt>
                  <c:pt idx="1">
                    <c:v>Germany</c:v>
                  </c:pt>
                  <c:pt idx="2">
                    <c:v>UK</c:v>
                  </c:pt>
                  <c:pt idx="3">
                    <c:v>Spain</c:v>
                  </c:pt>
                </c15:dlblRangeCache>
              </c15:datalabelsRange>
            </c:ext>
          </c:extLst>
        </c:ser>
        <c:ser>
          <c:idx val="2"/>
          <c:order val="2"/>
          <c:tx>
            <c:v>German Regions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4CE94743-0C69-40AE-9DF6-4B96797FE1B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"/>
                  <c:y val="-3.7370700110010313E-2"/>
                </c:manualLayout>
              </c:layout>
              <c:tx>
                <c:rich>
                  <a:bodyPr/>
                  <a:lstStyle/>
                  <a:p>
                    <a:fld id="{D031AC42-3293-441A-A9BD-E5B8F3465B5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1.9070676700116605E-2"/>
                  <c:y val="2.6030843018985662E-2"/>
                </c:manualLayout>
              </c:layout>
              <c:tx>
                <c:rich>
                  <a:bodyPr/>
                  <a:lstStyle/>
                  <a:p>
                    <a:fld id="{79DEFE48-4A49-4BA2-94C2-A44252E99B3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2.1817575861171501E-2"/>
                  <c:y val="8.0080071664306723E-3"/>
                </c:manualLayout>
              </c:layout>
              <c:tx>
                <c:rich>
                  <a:bodyPr/>
                  <a:lstStyle/>
                  <a:p>
                    <a:fld id="{6035D35F-CDF0-455D-83A7-A084DF0969B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2.7243823857310292E-3"/>
                  <c:y val="2.0246211236988849E-2"/>
                </c:manualLayout>
              </c:layout>
              <c:tx>
                <c:rich>
                  <a:bodyPr/>
                  <a:lstStyle/>
                  <a:p>
                    <a:fld id="{44AFE94A-3260-484E-8EEC-9DDF9C5A0AC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8AADC0E-2AAD-42F1-895B-A7315D64081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>
                <c:manualLayout>
                  <c:x val="-0.14244529914529919"/>
                  <c:y val="-3.2458333333333874E-3"/>
                </c:manualLayout>
              </c:layout>
              <c:tx>
                <c:rich>
                  <a:bodyPr/>
                  <a:lstStyle/>
                  <a:p>
                    <a:fld id="{082AF53F-1087-407E-8EF6-3A80D49F18A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0.12842481144377885"/>
                  <c:y val="-1.1775825021720837E-2"/>
                </c:manualLayout>
              </c:layout>
              <c:tx>
                <c:rich>
                  <a:bodyPr/>
                  <a:lstStyle/>
                  <a:p>
                    <a:fld id="{C8C8F45B-7AFF-4262-88C3-0057C2B6625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-0.16058877051456028"/>
                  <c:y val="-3.1784161861662559E-2"/>
                </c:manualLayout>
              </c:layout>
              <c:tx>
                <c:rich>
                  <a:bodyPr/>
                  <a:lstStyle/>
                  <a:p>
                    <a:fld id="{82D7C584-CC72-4E2C-BE12-B3F0AE87C86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9.2629001114851589E-2"/>
                  <c:y val="-7.3455713975009935E-3"/>
                </c:manualLayout>
              </c:layout>
              <c:tx>
                <c:rich>
                  <a:bodyPr/>
                  <a:lstStyle/>
                  <a:p>
                    <a:fld id="{335E828C-1F4A-4783-B4A5-FAA94F0AF11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-0.10690612171974036"/>
                  <c:y val="-4.0040035832153854E-2"/>
                </c:manualLayout>
              </c:layout>
              <c:tx>
                <c:rich>
                  <a:bodyPr/>
                  <a:lstStyle/>
                  <a:p>
                    <a:fld id="{3405D5F0-0011-46C0-84D0-BC1EA2BBFA2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1.1499682405659678E-2"/>
                  <c:y val="-2.9585658668008823E-2"/>
                </c:manualLayout>
              </c:layout>
              <c:tx>
                <c:rich>
                  <a:bodyPr/>
                  <a:lstStyle/>
                  <a:p>
                    <a:fld id="{96D2077B-0C07-46FB-84DC-33CE232CD5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0D1E9AC5-898F-4B00-B650-1C253D683D9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>
                <c:manualLayout>
                  <c:x val="4.3635151722342998E-3"/>
                  <c:y val="2.1354685777148722E-2"/>
                </c:manualLayout>
              </c:layout>
              <c:tx>
                <c:rich>
                  <a:bodyPr/>
                  <a:lstStyle/>
                  <a:p>
                    <a:fld id="{B50C1B39-A928-4036-A96B-C0ACABF3E38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-0.10079158187177642"/>
                  <c:y val="5.3865491198135662E-2"/>
                </c:manualLayout>
              </c:layout>
              <c:tx>
                <c:rich>
                  <a:bodyPr/>
                  <a:lstStyle/>
                  <a:p>
                    <a:fld id="{4BB54675-0134-4881-8629-FFD6DE5D9D5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8326077853392"/>
                      <c:h val="6.1783520788016195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5"/>
              <c:layout>
                <c:manualLayout>
                  <c:x val="-6.4311084139010488E-2"/>
                  <c:y val="-4.2932443927218504E-2"/>
                </c:manualLayout>
              </c:layout>
              <c:tx>
                <c:rich>
                  <a:bodyPr/>
                  <a:lstStyle/>
                  <a:p>
                    <a:fld id="{DA59068F-4D12-45B0-BCED-8C6D9521515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FinalGraphs!$D$41:$D$56</c:f>
              <c:numCache>
                <c:formatCode>#,##0</c:formatCode>
                <c:ptCount val="16"/>
                <c:pt idx="0">
                  <c:v>349</c:v>
                </c:pt>
                <c:pt idx="1">
                  <c:v>269</c:v>
                </c:pt>
                <c:pt idx="2">
                  <c:v>633</c:v>
                </c:pt>
                <c:pt idx="3">
                  <c:v>257</c:v>
                </c:pt>
                <c:pt idx="4">
                  <c:v>727</c:v>
                </c:pt>
                <c:pt idx="5">
                  <c:v>511</c:v>
                </c:pt>
                <c:pt idx="6">
                  <c:v>247</c:v>
                </c:pt>
                <c:pt idx="7">
                  <c:v>303</c:v>
                </c:pt>
                <c:pt idx="8">
                  <c:v>257</c:v>
                </c:pt>
                <c:pt idx="9">
                  <c:v>256</c:v>
                </c:pt>
                <c:pt idx="10">
                  <c:v>177</c:v>
                </c:pt>
                <c:pt idx="11">
                  <c:v>296</c:v>
                </c:pt>
                <c:pt idx="12">
                  <c:v>381</c:v>
                </c:pt>
                <c:pt idx="13">
                  <c:v>233</c:v>
                </c:pt>
                <c:pt idx="14">
                  <c:v>196</c:v>
                </c:pt>
                <c:pt idx="15">
                  <c:v>259</c:v>
                </c:pt>
              </c:numCache>
            </c:numRef>
          </c:xVal>
          <c:yVal>
            <c:numRef>
              <c:f>FinalGraphs!$C$41:$C$56</c:f>
              <c:numCache>
                <c:formatCode>#,##0</c:formatCode>
                <c:ptCount val="16"/>
                <c:pt idx="0">
                  <c:v>1460</c:v>
                </c:pt>
                <c:pt idx="1">
                  <c:v>878</c:v>
                </c:pt>
                <c:pt idx="2">
                  <c:v>405</c:v>
                </c:pt>
                <c:pt idx="3">
                  <c:v>123</c:v>
                </c:pt>
                <c:pt idx="4">
                  <c:v>407</c:v>
                </c:pt>
                <c:pt idx="5">
                  <c:v>661</c:v>
                </c:pt>
                <c:pt idx="6">
                  <c:v>877</c:v>
                </c:pt>
                <c:pt idx="7">
                  <c:v>148</c:v>
                </c:pt>
                <c:pt idx="8">
                  <c:v>558</c:v>
                </c:pt>
                <c:pt idx="9">
                  <c:v>389</c:v>
                </c:pt>
                <c:pt idx="10">
                  <c:v>418</c:v>
                </c:pt>
                <c:pt idx="11">
                  <c:v>166</c:v>
                </c:pt>
                <c:pt idx="12">
                  <c:v>289</c:v>
                </c:pt>
                <c:pt idx="13">
                  <c:v>94</c:v>
                </c:pt>
                <c:pt idx="14">
                  <c:v>184</c:v>
                </c:pt>
                <c:pt idx="15">
                  <c:v>224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FinalGraphs!$A$41:$A$56</c15:f>
                <c15:dlblRangeCache>
                  <c:ptCount val="16"/>
                  <c:pt idx="0">
                    <c:v>Baden-Württemberg</c:v>
                  </c:pt>
                  <c:pt idx="1">
                    <c:v>Bayern</c:v>
                  </c:pt>
                  <c:pt idx="2">
                    <c:v>Berlin</c:v>
                  </c:pt>
                  <c:pt idx="3">
                    <c:v>Brandenburg</c:v>
                  </c:pt>
                  <c:pt idx="4">
                    <c:v>Bremen</c:v>
                  </c:pt>
                  <c:pt idx="5">
                    <c:v>Hamburg</c:v>
                  </c:pt>
                  <c:pt idx="6">
                    <c:v>Hessen</c:v>
                  </c:pt>
                  <c:pt idx="7">
                    <c:v>Mecklenburg-Vorpommern</c:v>
                  </c:pt>
                  <c:pt idx="8">
                    <c:v>Niedersachsen</c:v>
                  </c:pt>
                  <c:pt idx="9">
                    <c:v>Nordrhein-Westfalen</c:v>
                  </c:pt>
                  <c:pt idx="10">
                    <c:v>Rheinland-Pfalz</c:v>
                  </c:pt>
                  <c:pt idx="11">
                    <c:v>Saarland</c:v>
                  </c:pt>
                  <c:pt idx="12">
                    <c:v>Sachsen</c:v>
                  </c:pt>
                  <c:pt idx="13">
                    <c:v>Sachsen-Anhalt</c:v>
                  </c:pt>
                  <c:pt idx="14">
                    <c:v>Schleswig-Holstein</c:v>
                  </c:pt>
                  <c:pt idx="15">
                    <c:v>Thüringen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089488"/>
        <c:axId val="338099680"/>
      </c:scatterChart>
      <c:valAx>
        <c:axId val="338089488"/>
        <c:scaling>
          <c:orientation val="minMax"/>
          <c:max val="8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Government, university, and charity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099680"/>
        <c:crosses val="autoZero"/>
        <c:crossBetween val="midCat"/>
        <c:majorUnit val="200"/>
      </c:valAx>
      <c:valAx>
        <c:axId val="338099680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Business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08948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Questrial" panose="020000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EU-19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FinalGraphs!$D$11:$D$18</c:f>
              <c:numCache>
                <c:formatCode>#,##0</c:formatCode>
                <c:ptCount val="8"/>
                <c:pt idx="0">
                  <c:v>81</c:v>
                </c:pt>
                <c:pt idx="1">
                  <c:v>132</c:v>
                </c:pt>
                <c:pt idx="2">
                  <c:v>183</c:v>
                </c:pt>
                <c:pt idx="3">
                  <c:v>233</c:v>
                </c:pt>
                <c:pt idx="4">
                  <c:v>307</c:v>
                </c:pt>
                <c:pt idx="5">
                  <c:v>319</c:v>
                </c:pt>
                <c:pt idx="6">
                  <c:v>432</c:v>
                </c:pt>
                <c:pt idx="7" formatCode="General">
                  <c:v>439</c:v>
                </c:pt>
              </c:numCache>
            </c:numRef>
          </c:xVal>
          <c:yVal>
            <c:numRef>
              <c:f>FinalGraphs!$C$11:$C$18</c:f>
              <c:numCache>
                <c:formatCode>#,##0</c:formatCode>
                <c:ptCount val="8"/>
                <c:pt idx="0">
                  <c:v>44</c:v>
                </c:pt>
                <c:pt idx="1">
                  <c:v>115</c:v>
                </c:pt>
                <c:pt idx="2">
                  <c:v>407</c:v>
                </c:pt>
                <c:pt idx="3">
                  <c:v>510</c:v>
                </c:pt>
                <c:pt idx="4">
                  <c:v>677</c:v>
                </c:pt>
                <c:pt idx="5">
                  <c:v>410</c:v>
                </c:pt>
                <c:pt idx="6">
                  <c:v>954</c:v>
                </c:pt>
                <c:pt idx="7" formatCode="General">
                  <c:v>848</c:v>
                </c:pt>
              </c:numCache>
            </c:numRef>
          </c:yVal>
          <c:smooth val="0"/>
          <c:extLst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107E0506-1061-4D71-85BF-65A883C9FD2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EC5073B-7AFA-4F5E-A90C-0A3C07A42C1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E1F2015-3AEE-4639-8DBF-928347282A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FinalGraphs!$D$21:$D$23</c:f>
              <c:numCache>
                <c:formatCode>#,##0</c:formatCode>
                <c:ptCount val="3"/>
                <c:pt idx="0">
                  <c:v>250</c:v>
                </c:pt>
                <c:pt idx="1">
                  <c:v>299</c:v>
                </c:pt>
                <c:pt idx="2">
                  <c:v>182</c:v>
                </c:pt>
              </c:numCache>
            </c:numRef>
          </c:xVal>
          <c:yVal>
            <c:numRef>
              <c:f>FinalGraphs!$C$21:$C$23</c:f>
              <c:numCache>
                <c:formatCode>#,##0</c:formatCode>
                <c:ptCount val="3"/>
                <c:pt idx="0">
                  <c:v>443</c:v>
                </c:pt>
                <c:pt idx="1">
                  <c:v>625</c:v>
                </c:pt>
                <c:pt idx="2">
                  <c:v>318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FinalGraphs!$A$21:$A$23</c15:f>
                <c15:dlblRangeCache>
                  <c:ptCount val="3"/>
                  <c:pt idx="0">
                    <c:v>France</c:v>
                  </c:pt>
                  <c:pt idx="1">
                    <c:v>Germany</c:v>
                  </c:pt>
                  <c:pt idx="2">
                    <c:v>UK</c:v>
                  </c:pt>
                </c15:dlblRangeCache>
              </c15:datalabelsRange>
            </c:ext>
          </c:extLst>
        </c:ser>
        <c:ser>
          <c:idx val="2"/>
          <c:order val="2"/>
          <c:tx>
            <c:v>UK regions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817575861171501E-2"/>
                  <c:y val="-4.8048042998584721E-2"/>
                </c:manualLayout>
              </c:layout>
              <c:tx>
                <c:rich>
                  <a:bodyPr/>
                  <a:lstStyle/>
                  <a:p>
                    <a:fld id="{27ECB6DC-0FC4-4912-A5C3-C84B055159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6.5452727583514506E-3"/>
                  <c:y val="-4.5378707276440985E-2"/>
                </c:manualLayout>
              </c:layout>
              <c:tx>
                <c:rich>
                  <a:bodyPr/>
                  <a:lstStyle/>
                  <a:p>
                    <a:fld id="{BA060228-7C3D-4B70-89FE-988ACA51106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EF5B207-844B-43DB-AD9A-830EFD396E2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-0.11781482375435814"/>
                  <c:y val="-3.2031923573765615E-2"/>
                </c:manualLayout>
              </c:layout>
              <c:tx>
                <c:rich>
                  <a:bodyPr/>
                  <a:lstStyle/>
                  <a:p>
                    <a:fld id="{7278F8FC-2D95-4C54-904C-F98A0967FEF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557204567260386E-2"/>
                      <c:h val="3.7330765166135663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4.7998666894577345E-2"/>
                  <c:y val="-5.8725385887158983E-2"/>
                </c:manualLayout>
              </c:layout>
              <c:tx>
                <c:rich>
                  <a:bodyPr/>
                  <a:lstStyle/>
                  <a:p>
                    <a:fld id="{C47CAD5A-8551-4D1B-A0A9-CC6EE99C1DD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F1D0D93-26B7-4EFD-97FC-6E5B726A5DF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>
                <c:manualLayout>
                  <c:x val="2.1817575861171499E-3"/>
                  <c:y val="2.9362692943579492E-2"/>
                </c:manualLayout>
              </c:layout>
              <c:tx>
                <c:rich>
                  <a:bodyPr/>
                  <a:lstStyle/>
                  <a:p>
                    <a:fld id="{6DBACC5A-B624-4B0C-AE52-F592CABCAC8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-0.1352689703392633"/>
                  <c:y val="0"/>
                </c:manualLayout>
              </c:layout>
              <c:tx>
                <c:rich>
                  <a:bodyPr/>
                  <a:lstStyle/>
                  <a:p>
                    <a:fld id="{51C547B0-C414-4EED-A2FC-61C9E42D842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1.527230310282005E-2"/>
                  <c:y val="2.6693357221435805E-2"/>
                </c:manualLayout>
              </c:layout>
              <c:tx>
                <c:rich>
                  <a:bodyPr/>
                  <a:lstStyle/>
                  <a:p>
                    <a:fld id="{9E2FC375-B906-45EB-B4BA-C66135FD688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-3.9998427013572357E-17"/>
                  <c:y val="1.8685350055005032E-2"/>
                </c:manualLayout>
              </c:layout>
              <c:tx>
                <c:rich>
                  <a:bodyPr/>
                  <a:lstStyle/>
                  <a:p>
                    <a:fld id="{57612BCA-7AF8-4569-9663-DE753F111A2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918280294004722E-2"/>
                      <c:h val="4.2669436610422849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-0.10254260654750605"/>
                  <c:y val="-4.8048042998584624E-2"/>
                </c:manualLayout>
              </c:layout>
              <c:tx>
                <c:rich>
                  <a:bodyPr/>
                  <a:lstStyle/>
                  <a:p>
                    <a:fld id="{73DAA7EE-2767-4307-8845-868EA42DF37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1.3090545516702901E-2"/>
                  <c:y val="-2.1354685777148621E-2"/>
                </c:manualLayout>
              </c:layout>
              <c:tx>
                <c:rich>
                  <a:bodyPr/>
                  <a:lstStyle/>
                  <a:p>
                    <a:fld id="{63B6F184-64F4-4E71-AC17-9931522AF7F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FinalGraphs!$D$27:$D$38</c:f>
              <c:numCache>
                <c:formatCode>#,##0</c:formatCode>
                <c:ptCount val="12"/>
                <c:pt idx="0">
                  <c:v>106</c:v>
                </c:pt>
                <c:pt idx="1">
                  <c:v>213</c:v>
                </c:pt>
                <c:pt idx="2">
                  <c:v>333</c:v>
                </c:pt>
                <c:pt idx="3">
                  <c:v>104</c:v>
                </c:pt>
                <c:pt idx="4">
                  <c:v>109</c:v>
                </c:pt>
                <c:pt idx="5">
                  <c:v>97</c:v>
                </c:pt>
                <c:pt idx="6">
                  <c:v>277</c:v>
                </c:pt>
                <c:pt idx="7">
                  <c:v>262</c:v>
                </c:pt>
                <c:pt idx="8">
                  <c:v>161</c:v>
                </c:pt>
                <c:pt idx="9" formatCode="General">
                  <c:v>114</c:v>
                </c:pt>
                <c:pt idx="10">
                  <c:v>75</c:v>
                </c:pt>
                <c:pt idx="11">
                  <c:v>121</c:v>
                </c:pt>
              </c:numCache>
            </c:numRef>
          </c:xVal>
          <c:yVal>
            <c:numRef>
              <c:f>FinalGraphs!$C$27:$C$38</c:f>
              <c:numCache>
                <c:formatCode>#,##0</c:formatCode>
                <c:ptCount val="12"/>
                <c:pt idx="0">
                  <c:v>294</c:v>
                </c:pt>
                <c:pt idx="1">
                  <c:v>715</c:v>
                </c:pt>
                <c:pt idx="2">
                  <c:v>167</c:v>
                </c:pt>
                <c:pt idx="3">
                  <c:v>114</c:v>
                </c:pt>
                <c:pt idx="4">
                  <c:v>374</c:v>
                </c:pt>
                <c:pt idx="5">
                  <c:v>225</c:v>
                </c:pt>
                <c:pt idx="6">
                  <c:v>152</c:v>
                </c:pt>
                <c:pt idx="7">
                  <c:v>609</c:v>
                </c:pt>
                <c:pt idx="8">
                  <c:v>296</c:v>
                </c:pt>
                <c:pt idx="9" formatCode="General">
                  <c:v>97</c:v>
                </c:pt>
                <c:pt idx="10">
                  <c:v>261</c:v>
                </c:pt>
                <c:pt idx="11">
                  <c:v>117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FinalGraphs!$A$27:$A$38</c15:f>
                <c15:dlblRangeCache>
                  <c:ptCount val="12"/>
                  <c:pt idx="0">
                    <c:v>East Midlands</c:v>
                  </c:pt>
                  <c:pt idx="1">
                    <c:v>East of England</c:v>
                  </c:pt>
                  <c:pt idx="2">
                    <c:v>London</c:v>
                  </c:pt>
                  <c:pt idx="3">
                    <c:v>North East</c:v>
                  </c:pt>
                  <c:pt idx="4">
                    <c:v>North West</c:v>
                  </c:pt>
                  <c:pt idx="5">
                    <c:v>NI</c:v>
                  </c:pt>
                  <c:pt idx="6">
                    <c:v>Scotland</c:v>
                  </c:pt>
                  <c:pt idx="7">
                    <c:v>South East</c:v>
                  </c:pt>
                  <c:pt idx="8">
                    <c:v>South West</c:v>
                  </c:pt>
                  <c:pt idx="9">
                    <c:v>Wales</c:v>
                  </c:pt>
                  <c:pt idx="10">
                    <c:v>West Midlands</c:v>
                  </c:pt>
                  <c:pt idx="11">
                    <c:v>Yorkshire &amp; H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096544"/>
        <c:axId val="338092624"/>
      </c:scatterChart>
      <c:valAx>
        <c:axId val="338096544"/>
        <c:scaling>
          <c:orientation val="minMax"/>
          <c:max val="8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Government, university, and charity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092624"/>
        <c:crosses val="autoZero"/>
        <c:crossBetween val="midCat"/>
        <c:majorUnit val="200"/>
      </c:valAx>
      <c:valAx>
        <c:axId val="338092624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Business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0965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Questrial" panose="020000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EU-19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FinalGraphs!$D$11:$D$18</c:f>
              <c:numCache>
                <c:formatCode>#,##0</c:formatCode>
                <c:ptCount val="8"/>
                <c:pt idx="0">
                  <c:v>81</c:v>
                </c:pt>
                <c:pt idx="1">
                  <c:v>132</c:v>
                </c:pt>
                <c:pt idx="2">
                  <c:v>183</c:v>
                </c:pt>
                <c:pt idx="3">
                  <c:v>233</c:v>
                </c:pt>
                <c:pt idx="4">
                  <c:v>307</c:v>
                </c:pt>
                <c:pt idx="5">
                  <c:v>319</c:v>
                </c:pt>
                <c:pt idx="6">
                  <c:v>432</c:v>
                </c:pt>
                <c:pt idx="7" formatCode="General">
                  <c:v>439</c:v>
                </c:pt>
              </c:numCache>
            </c:numRef>
          </c:xVal>
          <c:yVal>
            <c:numRef>
              <c:f>FinalGraphs!$C$11:$C$18</c:f>
              <c:numCache>
                <c:formatCode>#,##0</c:formatCode>
                <c:ptCount val="8"/>
                <c:pt idx="0">
                  <c:v>44</c:v>
                </c:pt>
                <c:pt idx="1">
                  <c:v>115</c:v>
                </c:pt>
                <c:pt idx="2">
                  <c:v>407</c:v>
                </c:pt>
                <c:pt idx="3">
                  <c:v>510</c:v>
                </c:pt>
                <c:pt idx="4">
                  <c:v>677</c:v>
                </c:pt>
                <c:pt idx="5">
                  <c:v>410</c:v>
                </c:pt>
                <c:pt idx="6">
                  <c:v>954</c:v>
                </c:pt>
                <c:pt idx="7" formatCode="General">
                  <c:v>848</c:v>
                </c:pt>
              </c:numCache>
            </c:numRef>
          </c:yVal>
          <c:smooth val="0"/>
          <c:extLst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1B810F6-28A6-492A-92D0-D9CDBAF071A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5D2D7F0-D311-4B6B-86F2-F241C4C1894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3BA0FA0-F1B5-4DF2-9F71-A09202EAC4E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FinalGraphs!$D$21:$D$23</c:f>
              <c:numCache>
                <c:formatCode>#,##0</c:formatCode>
                <c:ptCount val="3"/>
                <c:pt idx="0">
                  <c:v>250</c:v>
                </c:pt>
                <c:pt idx="1">
                  <c:v>299</c:v>
                </c:pt>
                <c:pt idx="2">
                  <c:v>182</c:v>
                </c:pt>
              </c:numCache>
            </c:numRef>
          </c:xVal>
          <c:yVal>
            <c:numRef>
              <c:f>FinalGraphs!$C$21:$C$23</c:f>
              <c:numCache>
                <c:formatCode>#,##0</c:formatCode>
                <c:ptCount val="3"/>
                <c:pt idx="0">
                  <c:v>443</c:v>
                </c:pt>
                <c:pt idx="1">
                  <c:v>625</c:v>
                </c:pt>
                <c:pt idx="2">
                  <c:v>318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FinalGraphs!$A$21:$A$23</c15:f>
                <c15:dlblRangeCache>
                  <c:ptCount val="3"/>
                  <c:pt idx="0">
                    <c:v>France</c:v>
                  </c:pt>
                  <c:pt idx="1">
                    <c:v>Germany</c:v>
                  </c:pt>
                  <c:pt idx="2">
                    <c:v>UK</c:v>
                  </c:pt>
                </c15:dlblRangeCache>
              </c15:datalabelsRange>
            </c:ext>
          </c:extLst>
        </c:ser>
        <c:ser>
          <c:idx val="2"/>
          <c:order val="2"/>
          <c:tx>
            <c:v>France regions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817575861171501E-2"/>
                  <c:y val="-4.8048042998584721E-2"/>
                </c:manualLayout>
              </c:layout>
              <c:tx>
                <c:rich>
                  <a:bodyPr/>
                  <a:lstStyle/>
                  <a:p>
                    <a:fld id="{C7CF536E-3095-4E9F-B79D-BDD9B7F6F6F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10690612171974036"/>
                  <c:y val="-3.7370700110010265E-2"/>
                </c:manualLayout>
              </c:layout>
              <c:tx>
                <c:rich>
                  <a:bodyPr/>
                  <a:lstStyle/>
                  <a:p>
                    <a:fld id="{6A69845C-309F-4009-8E71-41EF3A4FC8A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770004B-57F9-469C-900C-9F5541B6CD6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-8.0724944790366598E-2"/>
                  <c:y val="-4.2709266462339877E-2"/>
                </c:manualLayout>
              </c:layout>
              <c:tx>
                <c:rich>
                  <a:bodyPr/>
                  <a:lstStyle/>
                  <a:p>
                    <a:fld id="{330AD98C-EF1F-48BB-A2D9-126F19A618D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557204567260386E-2"/>
                      <c:h val="3.7330765166135663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9.5997333789154621E-2"/>
                  <c:y val="-9.3426750275025755E-2"/>
                </c:manualLayout>
              </c:layout>
              <c:tx>
                <c:rich>
                  <a:bodyPr/>
                  <a:lstStyle/>
                  <a:p>
                    <a:fld id="{32A6EFCB-8533-47FD-9F51-14AA12473E9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0.14399600068373195"/>
                  <c:y val="-1.0677342888574361E-2"/>
                </c:manualLayout>
              </c:layout>
              <c:tx>
                <c:rich>
                  <a:bodyPr/>
                  <a:lstStyle/>
                  <a:p>
                    <a:fld id="{DC12060B-9C01-4310-89AB-D053EF059A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0.10908787930585755"/>
                  <c:y val="-5.0717378720728214E-2"/>
                </c:manualLayout>
              </c:layout>
              <c:tx>
                <c:rich>
                  <a:bodyPr/>
                  <a:lstStyle/>
                  <a:p>
                    <a:fld id="{EDCCA558-12C9-4D69-9566-B99006AA37F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6.3270969997397272E-2"/>
                  <c:y val="-9.7874512490544715E-17"/>
                </c:manualLayout>
              </c:layout>
              <c:tx>
                <c:rich>
                  <a:bodyPr/>
                  <a:lstStyle/>
                  <a:p>
                    <a:fld id="{1B442D29-C916-4AB8-B6A2-D57C56887F1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2.399933344728861E-2"/>
                  <c:y val="-1.8685350055005229E-2"/>
                </c:manualLayout>
              </c:layout>
              <c:tx>
                <c:rich>
                  <a:bodyPr/>
                  <a:lstStyle/>
                  <a:p>
                    <a:fld id="{6412D383-B9BA-494F-AA38-8F31BB6E6BA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-3.9998427013572357E-17"/>
                  <c:y val="1.8685350055005032E-2"/>
                </c:manualLayout>
              </c:layout>
              <c:tx>
                <c:rich>
                  <a:bodyPr/>
                  <a:lstStyle/>
                  <a:p>
                    <a:fld id="{A5172F91-0C98-491E-85FB-424713BC3E6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918280294004722E-2"/>
                      <c:h val="4.2669436610422849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-0.10254260654750605"/>
                  <c:y val="-4.8048042998584624E-2"/>
                </c:manualLayout>
              </c:layout>
              <c:tx>
                <c:rich>
                  <a:bodyPr/>
                  <a:lstStyle/>
                  <a:p>
                    <a:fld id="{3F9754C7-C4DD-44EC-855F-A1DE924747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1.3090545516702901E-2"/>
                  <c:y val="-2.1354685777148621E-2"/>
                </c:manualLayout>
              </c:layout>
              <c:tx>
                <c:rich>
                  <a:bodyPr/>
                  <a:lstStyle/>
                  <a:p>
                    <a:fld id="{EF49ECCB-0BA2-41CE-9452-79A24D1231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FinalGraphs!$D$59:$D$67</c:f>
              <c:numCache>
                <c:formatCode>#,##0</c:formatCode>
                <c:ptCount val="9"/>
                <c:pt idx="0">
                  <c:v>515</c:v>
                </c:pt>
                <c:pt idx="1">
                  <c:v>84</c:v>
                </c:pt>
                <c:pt idx="2">
                  <c:v>103</c:v>
                </c:pt>
                <c:pt idx="3">
                  <c:v>173</c:v>
                </c:pt>
                <c:pt idx="4">
                  <c:v>129</c:v>
                </c:pt>
                <c:pt idx="5">
                  <c:v>265</c:v>
                </c:pt>
                <c:pt idx="6">
                  <c:v>264</c:v>
                </c:pt>
                <c:pt idx="7">
                  <c:v>305</c:v>
                </c:pt>
                <c:pt idx="8">
                  <c:v>132</c:v>
                </c:pt>
              </c:numCache>
            </c:numRef>
          </c:xVal>
          <c:yVal>
            <c:numRef>
              <c:f>FinalGraphs!$C$59:$C$67</c:f>
              <c:numCache>
                <c:formatCode>#,##0</c:formatCode>
                <c:ptCount val="9"/>
                <c:pt idx="0">
                  <c:v>1037</c:v>
                </c:pt>
                <c:pt idx="1">
                  <c:v>240</c:v>
                </c:pt>
                <c:pt idx="2">
                  <c:v>104</c:v>
                </c:pt>
                <c:pt idx="3">
                  <c:v>287</c:v>
                </c:pt>
                <c:pt idx="4">
                  <c:v>232</c:v>
                </c:pt>
                <c:pt idx="5">
                  <c:v>521</c:v>
                </c:pt>
                <c:pt idx="6">
                  <c:v>563</c:v>
                </c:pt>
                <c:pt idx="7">
                  <c:v>255</c:v>
                </c:pt>
                <c:pt idx="8">
                  <c:v>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FinalGraphs!$A$59:$A$67</c15:f>
                <c15:dlblRangeCache>
                  <c:ptCount val="9"/>
                  <c:pt idx="0">
                    <c:v>Île de France</c:v>
                  </c:pt>
                  <c:pt idx="1">
                    <c:v>Bassin Parisien</c:v>
                  </c:pt>
                  <c:pt idx="2">
                    <c:v>Nord - Pas-de-Calais</c:v>
                  </c:pt>
                  <c:pt idx="3">
                    <c:v>Est</c:v>
                  </c:pt>
                  <c:pt idx="4">
                    <c:v>Ouest</c:v>
                  </c:pt>
                  <c:pt idx="5">
                    <c:v>Sud-Ouest</c:v>
                  </c:pt>
                  <c:pt idx="6">
                    <c:v>Centre-Est</c:v>
                  </c:pt>
                  <c:pt idx="7">
                    <c:v>Méditerranée</c:v>
                  </c:pt>
                  <c:pt idx="8">
                    <c:v>DOMs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091056"/>
        <c:axId val="338099288"/>
      </c:scatterChart>
      <c:valAx>
        <c:axId val="338091056"/>
        <c:scaling>
          <c:orientation val="minMax"/>
          <c:max val="8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Government, university, and charity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099288"/>
        <c:crosses val="autoZero"/>
        <c:crossBetween val="midCat"/>
        <c:majorUnit val="200"/>
      </c:valAx>
      <c:valAx>
        <c:axId val="338099288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Business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09105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Questrial" panose="020000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EU-19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FinalGraphs!$D$11:$D$18</c:f>
              <c:numCache>
                <c:formatCode>#,##0</c:formatCode>
                <c:ptCount val="8"/>
                <c:pt idx="0">
                  <c:v>81</c:v>
                </c:pt>
                <c:pt idx="1">
                  <c:v>132</c:v>
                </c:pt>
                <c:pt idx="2">
                  <c:v>183</c:v>
                </c:pt>
                <c:pt idx="3">
                  <c:v>233</c:v>
                </c:pt>
                <c:pt idx="4">
                  <c:v>307</c:v>
                </c:pt>
                <c:pt idx="5">
                  <c:v>319</c:v>
                </c:pt>
                <c:pt idx="6">
                  <c:v>432</c:v>
                </c:pt>
                <c:pt idx="7" formatCode="General">
                  <c:v>439</c:v>
                </c:pt>
              </c:numCache>
            </c:numRef>
          </c:xVal>
          <c:yVal>
            <c:numRef>
              <c:f>FinalGraphs!$C$11:$C$18</c:f>
              <c:numCache>
                <c:formatCode>#,##0</c:formatCode>
                <c:ptCount val="8"/>
                <c:pt idx="0">
                  <c:v>44</c:v>
                </c:pt>
                <c:pt idx="1">
                  <c:v>115</c:v>
                </c:pt>
                <c:pt idx="2">
                  <c:v>407</c:v>
                </c:pt>
                <c:pt idx="3">
                  <c:v>510</c:v>
                </c:pt>
                <c:pt idx="4">
                  <c:v>677</c:v>
                </c:pt>
                <c:pt idx="5">
                  <c:v>410</c:v>
                </c:pt>
                <c:pt idx="6">
                  <c:v>954</c:v>
                </c:pt>
                <c:pt idx="7" formatCode="General">
                  <c:v>848</c:v>
                </c:pt>
              </c:numCache>
            </c:numRef>
          </c:yVal>
          <c:smooth val="0"/>
          <c:extLst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453EAD78-C640-42A8-8085-69BF1A338EE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67C9390-705C-4389-B263-3810D47174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95D0E10-12E8-4F67-BE16-21EF45CB7C5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4E548E8-42E4-40B7-87A0-1CEE3EB337E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FinalGraphs!$D$21:$D$24</c:f>
              <c:numCache>
                <c:formatCode>#,##0</c:formatCode>
                <c:ptCount val="4"/>
                <c:pt idx="0">
                  <c:v>250</c:v>
                </c:pt>
                <c:pt idx="1">
                  <c:v>299</c:v>
                </c:pt>
                <c:pt idx="2">
                  <c:v>182</c:v>
                </c:pt>
                <c:pt idx="3">
                  <c:v>146</c:v>
                </c:pt>
              </c:numCache>
            </c:numRef>
          </c:xVal>
          <c:yVal>
            <c:numRef>
              <c:f>FinalGraphs!$C$21:$C$24</c:f>
              <c:numCache>
                <c:formatCode>#,##0</c:formatCode>
                <c:ptCount val="4"/>
                <c:pt idx="0">
                  <c:v>443</c:v>
                </c:pt>
                <c:pt idx="1">
                  <c:v>625</c:v>
                </c:pt>
                <c:pt idx="2">
                  <c:v>318</c:v>
                </c:pt>
                <c:pt idx="3">
                  <c:v>159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FinalGraphs!$A$21:$A$24</c15:f>
                <c15:dlblRangeCache>
                  <c:ptCount val="4"/>
                  <c:pt idx="0">
                    <c:v>France</c:v>
                  </c:pt>
                  <c:pt idx="1">
                    <c:v>Germany</c:v>
                  </c:pt>
                  <c:pt idx="2">
                    <c:v>UK</c:v>
                  </c:pt>
                  <c:pt idx="3">
                    <c:v>Spain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100856"/>
        <c:axId val="338101640"/>
      </c:scatterChart>
      <c:valAx>
        <c:axId val="338100856"/>
        <c:scaling>
          <c:orientation val="minMax"/>
          <c:max val="8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Government, university, and charity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101640"/>
        <c:crosses val="autoZero"/>
        <c:crossBetween val="midCat"/>
        <c:majorUnit val="200"/>
      </c:valAx>
      <c:valAx>
        <c:axId val="338101640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Business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10085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Questrial" panose="020000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EU-19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FinalGraphs!$D$11:$D$18</c:f>
              <c:numCache>
                <c:formatCode>#,##0</c:formatCode>
                <c:ptCount val="8"/>
                <c:pt idx="0">
                  <c:v>81</c:v>
                </c:pt>
                <c:pt idx="1">
                  <c:v>132</c:v>
                </c:pt>
                <c:pt idx="2">
                  <c:v>183</c:v>
                </c:pt>
                <c:pt idx="3">
                  <c:v>233</c:v>
                </c:pt>
                <c:pt idx="4">
                  <c:v>307</c:v>
                </c:pt>
                <c:pt idx="5">
                  <c:v>319</c:v>
                </c:pt>
                <c:pt idx="6">
                  <c:v>432</c:v>
                </c:pt>
                <c:pt idx="7" formatCode="General">
                  <c:v>439</c:v>
                </c:pt>
              </c:numCache>
            </c:numRef>
          </c:xVal>
          <c:yVal>
            <c:numRef>
              <c:f>FinalGraphs!$C$11:$C$18</c:f>
              <c:numCache>
                <c:formatCode>#,##0</c:formatCode>
                <c:ptCount val="8"/>
                <c:pt idx="0">
                  <c:v>44</c:v>
                </c:pt>
                <c:pt idx="1">
                  <c:v>115</c:v>
                </c:pt>
                <c:pt idx="2">
                  <c:v>407</c:v>
                </c:pt>
                <c:pt idx="3">
                  <c:v>510</c:v>
                </c:pt>
                <c:pt idx="4">
                  <c:v>677</c:v>
                </c:pt>
                <c:pt idx="5">
                  <c:v>410</c:v>
                </c:pt>
                <c:pt idx="6">
                  <c:v>954</c:v>
                </c:pt>
                <c:pt idx="7" formatCode="General">
                  <c:v>848</c:v>
                </c:pt>
              </c:numCache>
            </c:numRef>
          </c:yVal>
          <c:smooth val="0"/>
          <c:extLst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B2649FD-9B81-4A26-8320-8B1CDBC3583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7.9401746752192609E-2"/>
                  <c:y val="-3.9381336480296375E-2"/>
                </c:manualLayout>
              </c:layout>
              <c:tx>
                <c:rich>
                  <a:bodyPr/>
                  <a:lstStyle/>
                  <a:p>
                    <a:fld id="{8A73177A-306B-43AB-AEA3-D28B2FD345D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4.6545851544388769E-2"/>
                  <c:y val="-4.5007241691767286E-2"/>
                </c:manualLayout>
              </c:layout>
              <c:tx>
                <c:rich>
                  <a:bodyPr/>
                  <a:lstStyle/>
                  <a:p>
                    <a:fld id="{E4DD5D6C-D453-4A2B-930C-E957B729E3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1.6427947603901916E-2"/>
                  <c:y val="-2.5316573451619098E-2"/>
                </c:manualLayout>
              </c:layout>
              <c:tx>
                <c:rich>
                  <a:bodyPr/>
                  <a:lstStyle/>
                  <a:p>
                    <a:fld id="{15CB4DFD-8993-40E7-8D40-D889E26166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FinalGraphs!$D$21:$D$24</c:f>
              <c:numCache>
                <c:formatCode>#,##0</c:formatCode>
                <c:ptCount val="4"/>
                <c:pt idx="0">
                  <c:v>250</c:v>
                </c:pt>
                <c:pt idx="1">
                  <c:v>299</c:v>
                </c:pt>
                <c:pt idx="2">
                  <c:v>182</c:v>
                </c:pt>
                <c:pt idx="3">
                  <c:v>146</c:v>
                </c:pt>
              </c:numCache>
            </c:numRef>
          </c:xVal>
          <c:yVal>
            <c:numRef>
              <c:f>FinalGraphs!$C$21:$C$24</c:f>
              <c:numCache>
                <c:formatCode>#,##0</c:formatCode>
                <c:ptCount val="4"/>
                <c:pt idx="0">
                  <c:v>443</c:v>
                </c:pt>
                <c:pt idx="1">
                  <c:v>625</c:v>
                </c:pt>
                <c:pt idx="2">
                  <c:v>318</c:v>
                </c:pt>
                <c:pt idx="3">
                  <c:v>159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FinalGraphs!$A$21:$A$24</c15:f>
                <c15:dlblRangeCache>
                  <c:ptCount val="4"/>
                  <c:pt idx="0">
                    <c:v>France</c:v>
                  </c:pt>
                  <c:pt idx="1">
                    <c:v>Germany</c:v>
                  </c:pt>
                  <c:pt idx="2">
                    <c:v>UK</c:v>
                  </c:pt>
                  <c:pt idx="3">
                    <c:v>Spain</c:v>
                  </c:pt>
                </c15:dlblRangeCache>
              </c15:datalabelsRange>
            </c:ext>
          </c:extLst>
        </c:ser>
        <c:ser>
          <c:idx val="2"/>
          <c:order val="2"/>
          <c:tx>
            <c:v>UK regions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0413011969333635"/>
                  <c:y val="-3.3983346877589381E-2"/>
                </c:manualLayout>
              </c:layout>
              <c:tx>
                <c:rich>
                  <a:bodyPr/>
                  <a:lstStyle/>
                  <a:p>
                    <a:fld id="{383E1240-06EF-4A30-B369-1A57B556B66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6.5452727583514506E-3"/>
                  <c:y val="-4.5378707276440985E-2"/>
                </c:manualLayout>
              </c:layout>
              <c:tx>
                <c:rich>
                  <a:bodyPr/>
                  <a:lstStyle/>
                  <a:p>
                    <a:fld id="{CABE98F8-0356-4982-85A5-E72058557A3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C2B9CB4-23D1-47A4-8582-B39D6C46DC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-0.15501936993734255"/>
                  <c:y val="-2.604934135656049E-2"/>
                </c:manualLayout>
              </c:layout>
              <c:tx>
                <c:rich>
                  <a:bodyPr/>
                  <a:lstStyle/>
                  <a:p>
                    <a:fld id="{6C70D1CC-FB74-4338-9594-42EA21D1E2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68814775321946"/>
                      <c:h val="8.7013040803981728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8.3592598110096145E-2"/>
                  <c:y val="-4.1847653587766001E-2"/>
                </c:manualLayout>
              </c:layout>
              <c:tx>
                <c:rich>
                  <a:bodyPr/>
                  <a:lstStyle/>
                  <a:p>
                    <a:fld id="{1576AB12-496F-4F3B-9FDE-D7197069A9F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720FD56-E661-4E74-AB19-38AB8BBD12E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>
                <c:manualLayout>
                  <c:x val="2.1817575861171499E-3"/>
                  <c:y val="2.9362692943579492E-2"/>
                </c:manualLayout>
              </c:layout>
              <c:tx>
                <c:rich>
                  <a:bodyPr/>
                  <a:lstStyle/>
                  <a:p>
                    <a:fld id="{DC75D251-7F9A-42F5-AF24-E28656C481C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-0.17906852814785673"/>
                  <c:y val="1.4627528843188229E-3"/>
                </c:manualLayout>
              </c:layout>
              <c:tx>
                <c:rich>
                  <a:bodyPr/>
                  <a:lstStyle/>
                  <a:p>
                    <a:fld id="{87B372BC-5B8D-4C1B-BB92-15847B9FEB5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6683471185375"/>
                      <c:h val="6.0169712553458828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1.527230310282005E-2"/>
                  <c:y val="2.6693357221435805E-2"/>
                </c:manualLayout>
              </c:layout>
              <c:tx>
                <c:rich>
                  <a:bodyPr/>
                  <a:lstStyle/>
                  <a:p>
                    <a:fld id="{8F85E686-D6FA-495D-960F-45124D50931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1.3131001167950766E-2"/>
                  <c:y val="2.272645097896776E-2"/>
                </c:manualLayout>
              </c:layout>
              <c:tx>
                <c:rich>
                  <a:bodyPr/>
                  <a:lstStyle/>
                  <a:p>
                    <a:fld id="{E55FD88A-8583-4158-BA33-3826CF3E41E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-0.17236140104953457"/>
                  <c:y val="-3.0408682144993752E-3"/>
                </c:manualLayout>
              </c:layout>
              <c:tx>
                <c:rich>
                  <a:bodyPr/>
                  <a:lstStyle/>
                  <a:p>
                    <a:fld id="{7AC8D08C-9825-4871-A21D-4A69D3EDE89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11480354265885"/>
                      <c:h val="6.2644454529728597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1.3090545516702901E-2"/>
                  <c:y val="-2.1354685777148621E-2"/>
                </c:manualLayout>
              </c:layout>
              <c:tx>
                <c:rich>
                  <a:bodyPr/>
                  <a:lstStyle/>
                  <a:p>
                    <a:fld id="{1ADBB2F5-5198-4C25-8191-48BBF800A2F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FinalGraphs!$D$27:$D$38</c:f>
              <c:numCache>
                <c:formatCode>#,##0</c:formatCode>
                <c:ptCount val="12"/>
                <c:pt idx="0">
                  <c:v>106</c:v>
                </c:pt>
                <c:pt idx="1">
                  <c:v>213</c:v>
                </c:pt>
                <c:pt idx="2">
                  <c:v>333</c:v>
                </c:pt>
                <c:pt idx="3">
                  <c:v>104</c:v>
                </c:pt>
                <c:pt idx="4">
                  <c:v>109</c:v>
                </c:pt>
                <c:pt idx="5">
                  <c:v>97</c:v>
                </c:pt>
                <c:pt idx="6">
                  <c:v>277</c:v>
                </c:pt>
                <c:pt idx="7">
                  <c:v>262</c:v>
                </c:pt>
                <c:pt idx="8">
                  <c:v>161</c:v>
                </c:pt>
                <c:pt idx="9" formatCode="General">
                  <c:v>114</c:v>
                </c:pt>
                <c:pt idx="10">
                  <c:v>75</c:v>
                </c:pt>
                <c:pt idx="11">
                  <c:v>121</c:v>
                </c:pt>
              </c:numCache>
            </c:numRef>
          </c:xVal>
          <c:yVal>
            <c:numRef>
              <c:f>FinalGraphs!$C$27:$C$38</c:f>
              <c:numCache>
                <c:formatCode>#,##0</c:formatCode>
                <c:ptCount val="12"/>
                <c:pt idx="0">
                  <c:v>294</c:v>
                </c:pt>
                <c:pt idx="1">
                  <c:v>715</c:v>
                </c:pt>
                <c:pt idx="2">
                  <c:v>167</c:v>
                </c:pt>
                <c:pt idx="3">
                  <c:v>114</c:v>
                </c:pt>
                <c:pt idx="4">
                  <c:v>374</c:v>
                </c:pt>
                <c:pt idx="5">
                  <c:v>225</c:v>
                </c:pt>
                <c:pt idx="6">
                  <c:v>152</c:v>
                </c:pt>
                <c:pt idx="7">
                  <c:v>609</c:v>
                </c:pt>
                <c:pt idx="8">
                  <c:v>296</c:v>
                </c:pt>
                <c:pt idx="9" formatCode="General">
                  <c:v>97</c:v>
                </c:pt>
                <c:pt idx="10">
                  <c:v>261</c:v>
                </c:pt>
                <c:pt idx="11">
                  <c:v>117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FinalGraphs!$A$27:$A$38</c15:f>
                <c15:dlblRangeCache>
                  <c:ptCount val="12"/>
                  <c:pt idx="0">
                    <c:v>East Midlands</c:v>
                  </c:pt>
                  <c:pt idx="1">
                    <c:v>East of England</c:v>
                  </c:pt>
                  <c:pt idx="2">
                    <c:v>London</c:v>
                  </c:pt>
                  <c:pt idx="3">
                    <c:v>North East</c:v>
                  </c:pt>
                  <c:pt idx="4">
                    <c:v>North West</c:v>
                  </c:pt>
                  <c:pt idx="5">
                    <c:v>NI</c:v>
                  </c:pt>
                  <c:pt idx="6">
                    <c:v>Scotland</c:v>
                  </c:pt>
                  <c:pt idx="7">
                    <c:v>South East</c:v>
                  </c:pt>
                  <c:pt idx="8">
                    <c:v>South West</c:v>
                  </c:pt>
                  <c:pt idx="9">
                    <c:v>Wales</c:v>
                  </c:pt>
                  <c:pt idx="10">
                    <c:v>West Midlands</c:v>
                  </c:pt>
                  <c:pt idx="11">
                    <c:v>Yorkshire &amp; H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100464"/>
        <c:axId val="338103208"/>
      </c:scatterChart>
      <c:valAx>
        <c:axId val="338100464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Government, university, and charity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103208"/>
        <c:crosses val="autoZero"/>
        <c:crossBetween val="midCat"/>
        <c:majorUnit val="200"/>
      </c:valAx>
      <c:valAx>
        <c:axId val="338103208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Business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100464"/>
        <c:crosses val="autoZero"/>
        <c:crossBetween val="midCat"/>
        <c:majorUnit val="2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latin typeface="Questrial" panose="020000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EU-19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FinalGraphs!$D$11:$D$18</c:f>
              <c:numCache>
                <c:formatCode>#,##0</c:formatCode>
                <c:ptCount val="8"/>
                <c:pt idx="0">
                  <c:v>81</c:v>
                </c:pt>
                <c:pt idx="1">
                  <c:v>132</c:v>
                </c:pt>
                <c:pt idx="2">
                  <c:v>183</c:v>
                </c:pt>
                <c:pt idx="3">
                  <c:v>233</c:v>
                </c:pt>
                <c:pt idx="4">
                  <c:v>307</c:v>
                </c:pt>
                <c:pt idx="5">
                  <c:v>319</c:v>
                </c:pt>
                <c:pt idx="6">
                  <c:v>432</c:v>
                </c:pt>
                <c:pt idx="7" formatCode="General">
                  <c:v>439</c:v>
                </c:pt>
              </c:numCache>
            </c:numRef>
          </c:xVal>
          <c:yVal>
            <c:numRef>
              <c:f>FinalGraphs!$C$11:$C$18</c:f>
              <c:numCache>
                <c:formatCode>#,##0</c:formatCode>
                <c:ptCount val="8"/>
                <c:pt idx="0">
                  <c:v>44</c:v>
                </c:pt>
                <c:pt idx="1">
                  <c:v>115</c:v>
                </c:pt>
                <c:pt idx="2">
                  <c:v>407</c:v>
                </c:pt>
                <c:pt idx="3">
                  <c:v>510</c:v>
                </c:pt>
                <c:pt idx="4">
                  <c:v>677</c:v>
                </c:pt>
                <c:pt idx="5">
                  <c:v>410</c:v>
                </c:pt>
                <c:pt idx="6">
                  <c:v>954</c:v>
                </c:pt>
                <c:pt idx="7" formatCode="General">
                  <c:v>848</c:v>
                </c:pt>
              </c:numCache>
            </c:numRef>
          </c:yVal>
          <c:smooth val="0"/>
          <c:extLst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8D0022B-A651-4D4C-A1D0-CF6D704E1AE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7.0555555555555552E-2"/>
                  <c:y val="-6.173611111111111E-2"/>
                </c:manualLayout>
              </c:layout>
              <c:tx>
                <c:rich>
                  <a:bodyPr/>
                  <a:lstStyle/>
                  <a:p>
                    <a:fld id="{14CEBC86-F514-47B9-8D36-E35A6E7947B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4.0705128205128255E-2"/>
                  <c:y val="-7.0555555555555663E-2"/>
                </c:manualLayout>
              </c:layout>
              <c:tx>
                <c:rich>
                  <a:bodyPr/>
                  <a:lstStyle/>
                  <a:p>
                    <a:fld id="{9C7CE749-804A-4664-80FF-E18617AB707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4CED7AB-5DBF-49A9-8D24-A601CA014BE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FinalGraphs!$D$21:$D$24</c:f>
              <c:numCache>
                <c:formatCode>#,##0</c:formatCode>
                <c:ptCount val="4"/>
                <c:pt idx="0">
                  <c:v>250</c:v>
                </c:pt>
                <c:pt idx="1">
                  <c:v>299</c:v>
                </c:pt>
                <c:pt idx="2">
                  <c:v>182</c:v>
                </c:pt>
                <c:pt idx="3">
                  <c:v>146</c:v>
                </c:pt>
              </c:numCache>
            </c:numRef>
          </c:xVal>
          <c:yVal>
            <c:numRef>
              <c:f>FinalGraphs!$C$21:$C$24</c:f>
              <c:numCache>
                <c:formatCode>#,##0</c:formatCode>
                <c:ptCount val="4"/>
                <c:pt idx="0">
                  <c:v>443</c:v>
                </c:pt>
                <c:pt idx="1">
                  <c:v>625</c:v>
                </c:pt>
                <c:pt idx="2">
                  <c:v>318</c:v>
                </c:pt>
                <c:pt idx="3">
                  <c:v>159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FinalGraphs!$A$21:$A$24</c15:f>
                <c15:dlblRangeCache>
                  <c:ptCount val="4"/>
                  <c:pt idx="0">
                    <c:v>France</c:v>
                  </c:pt>
                  <c:pt idx="1">
                    <c:v>Germany</c:v>
                  </c:pt>
                  <c:pt idx="2">
                    <c:v>UK</c:v>
                  </c:pt>
                  <c:pt idx="3">
                    <c:v>Spain</c:v>
                  </c:pt>
                </c15:dlblRangeCache>
              </c15:datalabelsRange>
            </c:ext>
          </c:extLst>
        </c:ser>
        <c:ser>
          <c:idx val="2"/>
          <c:order val="2"/>
          <c:tx>
            <c:v>France regions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9551282051282058E-2"/>
                  <c:y val="-3.3349074074074073E-2"/>
                </c:manualLayout>
              </c:layout>
              <c:tx>
                <c:rich>
                  <a:bodyPr/>
                  <a:lstStyle/>
                  <a:p>
                    <a:fld id="{DF62CFD5-11AF-4CB1-B0B7-DCF298D96CE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13404273504273506"/>
                  <c:y val="-3.2960879629629632E-2"/>
                </c:manualLayout>
              </c:layout>
              <c:tx>
                <c:rich>
                  <a:bodyPr/>
                  <a:lstStyle/>
                  <a:p>
                    <a:fld id="{56815217-18C6-4AB3-BBD5-28515A476C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10470085470086"/>
                      <c:h val="8.0168749999999997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2.4423076923076874E-2"/>
                  <c:y val="5.8796296296296296E-3"/>
                </c:manualLayout>
              </c:layout>
              <c:tx>
                <c:rich>
                  <a:bodyPr/>
                  <a:lstStyle/>
                  <a:p>
                    <a:fld id="{58CE9024-C428-43A5-BF33-89B196C7196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8.0724944790366598E-2"/>
                  <c:y val="-4.2709266462339877E-2"/>
                </c:manualLayout>
              </c:layout>
              <c:tx>
                <c:rich>
                  <a:bodyPr/>
                  <a:lstStyle/>
                  <a:p>
                    <a:fld id="{4C727C55-8589-4143-A7BB-0AC1339C547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557204567260386E-2"/>
                      <c:h val="3.7330765166135663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9.5997333789154621E-2"/>
                  <c:y val="-9.3426750275025755E-2"/>
                </c:manualLayout>
              </c:layout>
              <c:tx>
                <c:rich>
                  <a:bodyPr/>
                  <a:lstStyle/>
                  <a:p>
                    <a:fld id="{CA3DB25A-DE99-4E76-9B3C-48CD562D4AD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0.14399600068373195"/>
                  <c:y val="-1.0677342888574361E-2"/>
                </c:manualLayout>
              </c:layout>
              <c:tx>
                <c:rich>
                  <a:bodyPr/>
                  <a:lstStyle/>
                  <a:p>
                    <a:fld id="{494F1FA5-A876-4D48-8FF6-221A598C34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0.14165192307692312"/>
                  <c:y val="-4.1897916666666722E-2"/>
                </c:manualLayout>
              </c:layout>
              <c:tx>
                <c:rich>
                  <a:bodyPr/>
                  <a:lstStyle/>
                  <a:p>
                    <a:fld id="{9708B9B5-ADA9-4353-8B22-7B32CA59297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1.4424786324786325E-2"/>
                  <c:y val="0"/>
                </c:manualLayout>
              </c:layout>
              <c:tx>
                <c:rich>
                  <a:bodyPr/>
                  <a:lstStyle/>
                  <a:p>
                    <a:fld id="{DC7195FF-3037-4A01-9505-22D17A5280E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2.399933344728861E-2"/>
                  <c:y val="-1.8685350055005229E-2"/>
                </c:manualLayout>
              </c:layout>
              <c:tx>
                <c:rich>
                  <a:bodyPr/>
                  <a:lstStyle/>
                  <a:p>
                    <a:fld id="{3843348B-782A-4654-B1F0-3B38A3EA887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-3.9998427013572357E-17"/>
                  <c:y val="1.8685350055005032E-2"/>
                </c:manualLayout>
              </c:layout>
              <c:tx>
                <c:rich>
                  <a:bodyPr/>
                  <a:lstStyle/>
                  <a:p>
                    <a:fld id="{A5172F91-0C98-491E-85FB-424713BC3E6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918280294004722E-2"/>
                      <c:h val="4.2669436610422849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-0.10254260654750605"/>
                  <c:y val="-4.8048042998584624E-2"/>
                </c:manualLayout>
              </c:layout>
              <c:tx>
                <c:rich>
                  <a:bodyPr/>
                  <a:lstStyle/>
                  <a:p>
                    <a:fld id="{3F9754C7-C4DD-44EC-855F-A1DE924747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1.3090545516702901E-2"/>
                  <c:y val="-2.1354685777148621E-2"/>
                </c:manualLayout>
              </c:layout>
              <c:tx>
                <c:rich>
                  <a:bodyPr/>
                  <a:lstStyle/>
                  <a:p>
                    <a:fld id="{EF49ECCB-0BA2-41CE-9452-79A24D1231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FinalGraphs!$D$59:$D$67</c:f>
              <c:numCache>
                <c:formatCode>#,##0</c:formatCode>
                <c:ptCount val="9"/>
                <c:pt idx="0">
                  <c:v>515</c:v>
                </c:pt>
                <c:pt idx="1">
                  <c:v>84</c:v>
                </c:pt>
                <c:pt idx="2">
                  <c:v>103</c:v>
                </c:pt>
                <c:pt idx="3">
                  <c:v>173</c:v>
                </c:pt>
                <c:pt idx="4">
                  <c:v>129</c:v>
                </c:pt>
                <c:pt idx="5">
                  <c:v>265</c:v>
                </c:pt>
                <c:pt idx="6">
                  <c:v>264</c:v>
                </c:pt>
                <c:pt idx="7">
                  <c:v>305</c:v>
                </c:pt>
                <c:pt idx="8">
                  <c:v>132</c:v>
                </c:pt>
              </c:numCache>
            </c:numRef>
          </c:xVal>
          <c:yVal>
            <c:numRef>
              <c:f>FinalGraphs!$C$59:$C$67</c:f>
              <c:numCache>
                <c:formatCode>#,##0</c:formatCode>
                <c:ptCount val="9"/>
                <c:pt idx="0">
                  <c:v>1037</c:v>
                </c:pt>
                <c:pt idx="1">
                  <c:v>240</c:v>
                </c:pt>
                <c:pt idx="2">
                  <c:v>104</c:v>
                </c:pt>
                <c:pt idx="3">
                  <c:v>287</c:v>
                </c:pt>
                <c:pt idx="4">
                  <c:v>232</c:v>
                </c:pt>
                <c:pt idx="5">
                  <c:v>521</c:v>
                </c:pt>
                <c:pt idx="6">
                  <c:v>563</c:v>
                </c:pt>
                <c:pt idx="7">
                  <c:v>255</c:v>
                </c:pt>
                <c:pt idx="8">
                  <c:v>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FinalGraphs!$A$59:$A$67</c15:f>
                <c15:dlblRangeCache>
                  <c:ptCount val="9"/>
                  <c:pt idx="0">
                    <c:v>Île de France</c:v>
                  </c:pt>
                  <c:pt idx="1">
                    <c:v>Bassin Parisien</c:v>
                  </c:pt>
                  <c:pt idx="2">
                    <c:v>Nord - Pas-de-Calais</c:v>
                  </c:pt>
                  <c:pt idx="3">
                    <c:v>Est</c:v>
                  </c:pt>
                  <c:pt idx="4">
                    <c:v>Ouest</c:v>
                  </c:pt>
                  <c:pt idx="5">
                    <c:v>Sud-Ouest</c:v>
                  </c:pt>
                  <c:pt idx="6">
                    <c:v>Centre-Est</c:v>
                  </c:pt>
                  <c:pt idx="7">
                    <c:v>Méditerranée</c:v>
                  </c:pt>
                  <c:pt idx="8">
                    <c:v>DOMs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102424"/>
        <c:axId val="338102816"/>
      </c:scatterChart>
      <c:valAx>
        <c:axId val="338102424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Government, university, and charity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102816"/>
        <c:crosses val="autoZero"/>
        <c:crossBetween val="midCat"/>
        <c:majorUnit val="200"/>
      </c:valAx>
      <c:valAx>
        <c:axId val="338102816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Business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38102424"/>
        <c:crosses val="autoZero"/>
        <c:crossBetween val="midCat"/>
      </c:valAx>
      <c:spPr>
        <a:noFill/>
        <a:ln w="25400"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Questrial" panose="020000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EU-19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FinalGraphs!$D$11:$D$18</c:f>
              <c:numCache>
                <c:formatCode>#,##0</c:formatCode>
                <c:ptCount val="8"/>
                <c:pt idx="0">
                  <c:v>81</c:v>
                </c:pt>
                <c:pt idx="1">
                  <c:v>132</c:v>
                </c:pt>
                <c:pt idx="2">
                  <c:v>183</c:v>
                </c:pt>
                <c:pt idx="3">
                  <c:v>233</c:v>
                </c:pt>
                <c:pt idx="4">
                  <c:v>307</c:v>
                </c:pt>
                <c:pt idx="5">
                  <c:v>319</c:v>
                </c:pt>
                <c:pt idx="6">
                  <c:v>432</c:v>
                </c:pt>
                <c:pt idx="7" formatCode="General">
                  <c:v>439</c:v>
                </c:pt>
              </c:numCache>
            </c:numRef>
          </c:xVal>
          <c:yVal>
            <c:numRef>
              <c:f>FinalGraphs!$C$11:$C$18</c:f>
              <c:numCache>
                <c:formatCode>#,##0</c:formatCode>
                <c:ptCount val="8"/>
                <c:pt idx="0">
                  <c:v>44</c:v>
                </c:pt>
                <c:pt idx="1">
                  <c:v>115</c:v>
                </c:pt>
                <c:pt idx="2">
                  <c:v>407</c:v>
                </c:pt>
                <c:pt idx="3">
                  <c:v>510</c:v>
                </c:pt>
                <c:pt idx="4">
                  <c:v>677</c:v>
                </c:pt>
                <c:pt idx="5">
                  <c:v>410</c:v>
                </c:pt>
                <c:pt idx="6">
                  <c:v>954</c:v>
                </c:pt>
                <c:pt idx="7" formatCode="General">
                  <c:v>848</c:v>
                </c:pt>
              </c:numCache>
            </c:numRef>
          </c:yVal>
          <c:smooth val="0"/>
          <c:extLst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F52B0B8D-783C-4A00-A0CF-AC35AABE89C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7.0555555555555552E-2"/>
                  <c:y val="-6.173611111111111E-2"/>
                </c:manualLayout>
              </c:layout>
              <c:tx>
                <c:rich>
                  <a:bodyPr/>
                  <a:lstStyle/>
                  <a:p>
                    <a:fld id="{E004FC30-5BAE-440A-A59F-582281210DE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4.0705128205128255E-2"/>
                  <c:y val="-7.0555555555555663E-2"/>
                </c:manualLayout>
              </c:layout>
              <c:tx>
                <c:rich>
                  <a:bodyPr/>
                  <a:lstStyle/>
                  <a:p>
                    <a:fld id="{9F39AB7F-4C1A-457D-BC12-4FD9FFA6774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B1CBB09-4261-4171-A783-143AA8078AF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FinalGraphs!$D$21:$D$24</c:f>
              <c:numCache>
                <c:formatCode>#,##0</c:formatCode>
                <c:ptCount val="4"/>
                <c:pt idx="0">
                  <c:v>250</c:v>
                </c:pt>
                <c:pt idx="1">
                  <c:v>299</c:v>
                </c:pt>
                <c:pt idx="2">
                  <c:v>182</c:v>
                </c:pt>
                <c:pt idx="3">
                  <c:v>146</c:v>
                </c:pt>
              </c:numCache>
            </c:numRef>
          </c:xVal>
          <c:yVal>
            <c:numRef>
              <c:f>FinalGraphs!$C$21:$C$24</c:f>
              <c:numCache>
                <c:formatCode>#,##0</c:formatCode>
                <c:ptCount val="4"/>
                <c:pt idx="0">
                  <c:v>443</c:v>
                </c:pt>
                <c:pt idx="1">
                  <c:v>625</c:v>
                </c:pt>
                <c:pt idx="2">
                  <c:v>318</c:v>
                </c:pt>
                <c:pt idx="3">
                  <c:v>159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FinalGraphs!$A$21:$A$24</c15:f>
                <c15:dlblRangeCache>
                  <c:ptCount val="4"/>
                  <c:pt idx="0">
                    <c:v>France</c:v>
                  </c:pt>
                  <c:pt idx="1">
                    <c:v>Germany</c:v>
                  </c:pt>
                  <c:pt idx="2">
                    <c:v>UK</c:v>
                  </c:pt>
                  <c:pt idx="3">
                    <c:v>Spain</c:v>
                  </c:pt>
                </c15:dlblRangeCache>
              </c15:datalabelsRange>
            </c:ext>
          </c:extLst>
        </c:ser>
        <c:ser>
          <c:idx val="2"/>
          <c:order val="2"/>
          <c:tx>
            <c:v>Spain regions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199367767498624"/>
                  <c:y val="-6.7037476204575147E-2"/>
                </c:manualLayout>
              </c:layout>
              <c:tx>
                <c:rich>
                  <a:bodyPr/>
                  <a:lstStyle/>
                  <a:p>
                    <a:fld id="{D1D75D06-7A7D-4A7D-803E-65F03200B2E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9E6A52-AAD9-4C22-9175-43E05554C4D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FB91FEA-3037-4143-8CA9-90F785FFB6D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-0.13283756013498502"/>
                  <c:y val="-5.4848844167379784E-2"/>
                </c:manualLayout>
              </c:layout>
              <c:tx>
                <c:rich>
                  <a:bodyPr/>
                  <a:lstStyle/>
                  <a:p>
                    <a:fld id="{E42BEBA5-8855-4986-A77C-78B798B8A1F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0.13554853074998469"/>
                  <c:y val="-4.5707370139483061E-2"/>
                </c:manualLayout>
              </c:layout>
              <c:tx>
                <c:rich>
                  <a:bodyPr/>
                  <a:lstStyle/>
                  <a:p>
                    <a:fld id="{81B59536-EE94-4E62-A080-4EB637FAA81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4.0664452493868804E-2"/>
                  <c:y val="4.87546481156325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Questrial" panose="02000000000000000000" pitchFamily="50" charset="0"/>
                        <a:ea typeface="+mn-ea"/>
                        <a:cs typeface="+mn-cs"/>
                      </a:defRPr>
                    </a:pPr>
                    <a:fld id="{2C8848B6-F8DB-438F-A766-62FF688CC706}" type="CELLRANGE">
                      <a:rPr lang="en-US"/>
                      <a:pPr>
                        <a:defRPr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Questrial" panose="020000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48201911383706"/>
                      <c:h val="3.1294312755499397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3.795358860999571E-2"/>
                  <c:y val="4.875452814878193E-2"/>
                </c:manualLayout>
              </c:layout>
              <c:tx>
                <c:rich>
                  <a:bodyPr/>
                  <a:lstStyle/>
                  <a:p>
                    <a:fld id="{7A1F7E14-462D-4AC6-926E-C10B2605150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FinalGraphs!$D$69:$D$75</c:f>
              <c:numCache>
                <c:formatCode>#,##0</c:formatCode>
                <c:ptCount val="7"/>
                <c:pt idx="0">
                  <c:v>90.1</c:v>
                </c:pt>
                <c:pt idx="1">
                  <c:v>344.3</c:v>
                </c:pt>
                <c:pt idx="2">
                  <c:v>323.10000000000002</c:v>
                </c:pt>
                <c:pt idx="3">
                  <c:v>84.9</c:v>
                </c:pt>
                <c:pt idx="4">
                  <c:v>159.69999999999999</c:v>
                </c:pt>
                <c:pt idx="5">
                  <c:v>68.3</c:v>
                </c:pt>
                <c:pt idx="6">
                  <c:v>23.7</c:v>
                </c:pt>
              </c:numCache>
            </c:numRef>
          </c:xVal>
          <c:yVal>
            <c:numRef>
              <c:f>FinalGraphs!$C$69:$C$75</c:f>
              <c:numCache>
                <c:formatCode>#,##0</c:formatCode>
                <c:ptCount val="7"/>
                <c:pt idx="0">
                  <c:v>199.6</c:v>
                </c:pt>
                <c:pt idx="1">
                  <c:v>487.1</c:v>
                </c:pt>
                <c:pt idx="2">
                  <c:v>588.5</c:v>
                </c:pt>
                <c:pt idx="3">
                  <c:v>170.1</c:v>
                </c:pt>
                <c:pt idx="4">
                  <c:v>312.39999999999998</c:v>
                </c:pt>
                <c:pt idx="5">
                  <c:v>189.5</c:v>
                </c:pt>
                <c:pt idx="6">
                  <c:v>117.7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FinalGraphs!$A$69:$A$75</c15:f>
                <c15:dlblRangeCache>
                  <c:ptCount val="7"/>
                  <c:pt idx="0">
                    <c:v>Noroeste (ES)</c:v>
                  </c:pt>
                  <c:pt idx="1">
                    <c:v>Noreste (ES)</c:v>
                  </c:pt>
                  <c:pt idx="2">
                    <c:v>Comunidad de Madrid</c:v>
                  </c:pt>
                  <c:pt idx="3">
                    <c:v>Centro (ES)</c:v>
                  </c:pt>
                  <c:pt idx="4">
                    <c:v>Este (ES)</c:v>
                  </c:pt>
                  <c:pt idx="5">
                    <c:v>Sur (ES)</c:v>
                  </c:pt>
                  <c:pt idx="6">
                    <c:v>Canarias (ES)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364840"/>
        <c:axId val="342369936"/>
      </c:scatterChart>
      <c:valAx>
        <c:axId val="342364840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Government, university, and charity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42369936"/>
        <c:crosses val="autoZero"/>
        <c:crossBetween val="midCat"/>
        <c:majorUnit val="200"/>
      </c:valAx>
      <c:valAx>
        <c:axId val="342369936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Questrial" panose="02000000000000000000" pitchFamily="50" charset="0"/>
                    <a:ea typeface="+mn-ea"/>
                    <a:cs typeface="+mn-cs"/>
                  </a:defRPr>
                </a:pPr>
                <a:r>
                  <a:rPr lang="en-GB"/>
                  <a:t>Business R&amp;D spend (€/head)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Questrial" panose="02000000000000000000" pitchFamily="50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Questrial" panose="02000000000000000000" pitchFamily="50" charset="0"/>
                <a:ea typeface="+mn-ea"/>
                <a:cs typeface="+mn-cs"/>
              </a:defRPr>
            </a:pPr>
            <a:endParaRPr lang="en-US"/>
          </a:p>
        </c:txPr>
        <c:crossAx val="342364840"/>
        <c:crosses val="autoZero"/>
        <c:crossBetween val="midCat"/>
      </c:valAx>
      <c:spPr>
        <a:noFill/>
        <a:ln w="25400"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Questrial" panose="020000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"UK"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FinalGraphs!$A$27:$A$38</c:f>
              <c:strCache>
                <c:ptCount val="12"/>
                <c:pt idx="0">
                  <c:v>East Midlands</c:v>
                </c:pt>
                <c:pt idx="1">
                  <c:v>East of England</c:v>
                </c:pt>
                <c:pt idx="2">
                  <c:v>London</c:v>
                </c:pt>
                <c:pt idx="3">
                  <c:v>North East</c:v>
                </c:pt>
                <c:pt idx="4">
                  <c:v>North West</c:v>
                </c:pt>
                <c:pt idx="5">
                  <c:v>NI</c:v>
                </c:pt>
                <c:pt idx="6">
                  <c:v>Scotland</c:v>
                </c:pt>
                <c:pt idx="7">
                  <c:v>South East</c:v>
                </c:pt>
                <c:pt idx="8">
                  <c:v>South West</c:v>
                </c:pt>
                <c:pt idx="9">
                  <c:v>Wales</c:v>
                </c:pt>
                <c:pt idx="10">
                  <c:v>West Midlands</c:v>
                </c:pt>
                <c:pt idx="11">
                  <c:v>Yorkshire &amp; H</c:v>
                </c:pt>
              </c:strCache>
            </c:strRef>
          </c:cat>
          <c:val>
            <c:numRef>
              <c:f>FinalGraphs!$J$27:$J$38</c:f>
              <c:numCache>
                <c:formatCode>0</c:formatCode>
                <c:ptCount val="12"/>
                <c:pt idx="0">
                  <c:v>-40.526008182349507</c:v>
                </c:pt>
                <c:pt idx="1">
                  <c:v>-40.989851378000097</c:v>
                </c:pt>
                <c:pt idx="2">
                  <c:v>170.49499365392751</c:v>
                </c:pt>
                <c:pt idx="3">
                  <c:v>3.8917793964620131</c:v>
                </c:pt>
                <c:pt idx="4">
                  <c:v>-48.814609489646173</c:v>
                </c:pt>
                <c:pt idx="5">
                  <c:v>-34.583772391991573</c:v>
                </c:pt>
                <c:pt idx="6">
                  <c:v>137.56998213222155</c:v>
                </c:pt>
                <c:pt idx="7">
                  <c:v>-16.81164213659666</c:v>
                </c:pt>
                <c:pt idx="8">
                  <c:v>-10.10469174098489</c:v>
                </c:pt>
                <c:pt idx="9">
                  <c:v>22.943269050739559</c:v>
                </c:pt>
                <c:pt idx="10">
                  <c:v>-54.242135367016203</c:v>
                </c:pt>
                <c:pt idx="11">
                  <c:v>19.322033898305094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2360920"/>
        <c:axId val="342360136"/>
      </c:barChart>
      <c:catAx>
        <c:axId val="3423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360136"/>
        <c:crosses val="autoZero"/>
        <c:auto val="1"/>
        <c:lblAlgn val="ctr"/>
        <c:lblOffset val="100"/>
        <c:noMultiLvlLbl val="0"/>
      </c:catAx>
      <c:valAx>
        <c:axId val="34236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360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138112</xdr:colOff>
      <xdr:row>7</xdr:row>
      <xdr:rowOff>61912</xdr:rowOff>
    </xdr:from>
    <xdr:to>
      <xdr:col>18</xdr:col>
      <xdr:colOff>17512</xdr:colOff>
      <xdr:row>29</xdr:row>
      <xdr:rowOff>30937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666750</xdr:colOff>
      <xdr:row>31</xdr:row>
      <xdr:rowOff>142875</xdr:rowOff>
    </xdr:from>
    <xdr:to>
      <xdr:col>27</xdr:col>
      <xdr:colOff>546150</xdr:colOff>
      <xdr:row>55</xdr:row>
      <xdr:rowOff>119475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514764</xdr:colOff>
      <xdr:row>56</xdr:row>
      <xdr:rowOff>85725</xdr:rowOff>
    </xdr:from>
    <xdr:to>
      <xdr:col>18</xdr:col>
      <xdr:colOff>394164</xdr:colOff>
      <xdr:row>78</xdr:row>
      <xdr:rowOff>64275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19464</xdr:colOff>
      <xdr:row>78</xdr:row>
      <xdr:rowOff>176834</xdr:rowOff>
    </xdr:from>
    <xdr:to>
      <xdr:col>19</xdr:col>
      <xdr:colOff>354059</xdr:colOff>
      <xdr:row>105</xdr:row>
      <xdr:rowOff>47004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90487</xdr:colOff>
      <xdr:row>8</xdr:row>
      <xdr:rowOff>38099</xdr:rowOff>
    </xdr:from>
    <xdr:to>
      <xdr:col>27</xdr:col>
      <xdr:colOff>655687</xdr:colOff>
      <xdr:row>30</xdr:row>
      <xdr:rowOff>5174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28575</xdr:colOff>
      <xdr:row>56</xdr:row>
      <xdr:rowOff>71437</xdr:rowOff>
    </xdr:from>
    <xdr:to>
      <xdr:col>27</xdr:col>
      <xdr:colOff>552212</xdr:colOff>
      <xdr:row>79</xdr:row>
      <xdr:rowOff>48255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211282</xdr:colOff>
      <xdr:row>84</xdr:row>
      <xdr:rowOff>17318</xdr:rowOff>
    </xdr:from>
    <xdr:to>
      <xdr:col>28</xdr:col>
      <xdr:colOff>83755</xdr:colOff>
      <xdr:row>106</xdr:row>
      <xdr:rowOff>167318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363681</xdr:colOff>
      <xdr:row>109</xdr:row>
      <xdr:rowOff>69273</xdr:rowOff>
    </xdr:from>
    <xdr:to>
      <xdr:col>28</xdr:col>
      <xdr:colOff>236154</xdr:colOff>
      <xdr:row>132</xdr:row>
      <xdr:rowOff>46091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386603</xdr:colOff>
      <xdr:row>30</xdr:row>
      <xdr:rowOff>33618</xdr:rowOff>
    </xdr:from>
    <xdr:to>
      <xdr:col>19</xdr:col>
      <xdr:colOff>173691</xdr:colOff>
      <xdr:row>52</xdr:row>
      <xdr:rowOff>166967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0.50383</cdr:x>
      <cdr:y>0.7932</cdr:y>
    </cdr:from>
    <cdr:to>
      <cdr:x>0.96185</cdr:x>
      <cdr:y>0.88508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985" y="4196817"/>
          <a:ext cx="2563641" cy="48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0.50383</cdr:x>
      <cdr:y>0.7932</cdr:y>
    </cdr:from>
    <cdr:to>
      <cdr:x>0.96185</cdr:x>
      <cdr:y>0.88508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19985" y="4196817"/>
          <a:ext cx="2563641" cy="48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609600</xdr:colOff>
      <xdr:row>1</xdr:row>
      <xdr:rowOff>76200</xdr:rowOff>
    </xdr:from>
    <xdr:to>
      <xdr:col>47</xdr:col>
      <xdr:colOff>647700</xdr:colOff>
      <xdr:row>53</xdr:row>
      <xdr:rowOff>114300</xdr:rowOff>
    </xdr:to>
    <xdr:graphicFrame macro="">
      <xdr:nvGraphicFramePr>
        <xdr:cNvPr id="32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438150</xdr:colOff>
      <xdr:row>1</xdr:row>
      <xdr:rowOff>66675</xdr:rowOff>
    </xdr:from>
    <xdr:to>
      <xdr:col>37</xdr:col>
      <xdr:colOff>514350</xdr:colOff>
      <xdr:row>53</xdr:row>
      <xdr:rowOff>133350</xdr:rowOff>
    </xdr:to>
    <xdr:graphicFrame macro="">
      <xdr:nvGraphicFramePr>
        <xdr:cNvPr id="32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581025</xdr:colOff>
      <xdr:row>56</xdr:row>
      <xdr:rowOff>142875</xdr:rowOff>
    </xdr:from>
    <xdr:to>
      <xdr:col>48</xdr:col>
      <xdr:colOff>238125</xdr:colOff>
      <xdr:row>108</xdr:row>
      <xdr:rowOff>180975</xdr:rowOff>
    </xdr:to>
    <xdr:graphicFrame macro="">
      <xdr:nvGraphicFramePr>
        <xdr:cNvPr id="325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209550</xdr:colOff>
      <xdr:row>56</xdr:row>
      <xdr:rowOff>142875</xdr:rowOff>
    </xdr:from>
    <xdr:to>
      <xdr:col>37</xdr:col>
      <xdr:colOff>295275</xdr:colOff>
      <xdr:row>109</xdr:row>
      <xdr:rowOff>19050</xdr:rowOff>
    </xdr:to>
    <xdr:graphicFrame macro="">
      <xdr:nvGraphicFramePr>
        <xdr:cNvPr id="325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406213</xdr:colOff>
      <xdr:row>153</xdr:row>
      <xdr:rowOff>91888</xdr:rowOff>
    </xdr:from>
    <xdr:to>
      <xdr:col>29</xdr:col>
      <xdr:colOff>491938</xdr:colOff>
      <xdr:row>187</xdr:row>
      <xdr:rowOff>63313</xdr:rowOff>
    </xdr:to>
    <xdr:graphicFrame macro="">
      <xdr:nvGraphicFramePr>
        <xdr:cNvPr id="32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206189</xdr:colOff>
      <xdr:row>153</xdr:row>
      <xdr:rowOff>83724</xdr:rowOff>
    </xdr:from>
    <xdr:to>
      <xdr:col>21</xdr:col>
      <xdr:colOff>305520</xdr:colOff>
      <xdr:row>187</xdr:row>
      <xdr:rowOff>102774</xdr:rowOff>
    </xdr:to>
    <xdr:graphicFrame macro="">
      <xdr:nvGraphicFramePr>
        <xdr:cNvPr id="325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577663</xdr:colOff>
      <xdr:row>153</xdr:row>
      <xdr:rowOff>91888</xdr:rowOff>
    </xdr:from>
    <xdr:to>
      <xdr:col>37</xdr:col>
      <xdr:colOff>682439</xdr:colOff>
      <xdr:row>187</xdr:row>
      <xdr:rowOff>63313</xdr:rowOff>
    </xdr:to>
    <xdr:graphicFrame macro="">
      <xdr:nvGraphicFramePr>
        <xdr:cNvPr id="32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246529</xdr:colOff>
      <xdr:row>187</xdr:row>
      <xdr:rowOff>156882</xdr:rowOff>
    </xdr:from>
    <xdr:to>
      <xdr:col>18</xdr:col>
      <xdr:colOff>345860</xdr:colOff>
      <xdr:row>221</xdr:row>
      <xdr:rowOff>175932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0.53886</cdr:x>
      <cdr:y>0.78516</cdr:y>
    </cdr:from>
    <cdr:to>
      <cdr:x>0.98076</cdr:x>
      <cdr:y>0.86174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67009" y="7350149"/>
          <a:ext cx="3171183" cy="716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4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0.53665</cdr:x>
      <cdr:y>0.8174</cdr:y>
    </cdr:from>
    <cdr:to>
      <cdr:x>0.97855</cdr:x>
      <cdr:y>0.89398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94922" y="7563323"/>
          <a:ext cx="3042576" cy="708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4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0.53109</cdr:x>
      <cdr:y>0.78902</cdr:y>
    </cdr:from>
    <cdr:to>
      <cdr:x>0.97299</cdr:x>
      <cdr:y>0.8656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1244" y="7386321"/>
          <a:ext cx="3171184" cy="716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4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0.53665</cdr:x>
      <cdr:y>0.79231</cdr:y>
    </cdr:from>
    <cdr:to>
      <cdr:x>0.97855</cdr:x>
      <cdr:y>0.86889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14323" y="7430878"/>
          <a:ext cx="3058528" cy="718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4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0.50383</cdr:x>
      <cdr:y>0.7932</cdr:y>
    </cdr:from>
    <cdr:to>
      <cdr:x>0.96185</cdr:x>
      <cdr:y>0.88508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985" y="4196817"/>
          <a:ext cx="2563641" cy="48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0.50383</cdr:x>
      <cdr:y>0.7932</cdr:y>
    </cdr:from>
    <cdr:to>
      <cdr:x>0.96185</cdr:x>
      <cdr:y>0.88508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985" y="4196817"/>
          <a:ext cx="2563641" cy="48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0.50383</cdr:x>
      <cdr:y>0.7932</cdr:y>
    </cdr:from>
    <cdr:to>
      <cdr:x>0.96185</cdr:x>
      <cdr:y>0.88508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19985" y="4196817"/>
          <a:ext cx="2563641" cy="48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0.50383</cdr:x>
      <cdr:y>0.7932</cdr:y>
    </cdr:from>
    <cdr:to>
      <cdr:x>0.96185</cdr:x>
      <cdr:y>0.88508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985" y="4196817"/>
          <a:ext cx="2563641" cy="48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@thomasforth</a:t>
          </a:r>
          <a:b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: Eurostat (rd_e_gerdreg)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ppsso.eurostat.ec.europa.eu/nui/show.do?dataset=rd_e_gerdreg&amp;lang=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A3" zoomScale="40" zoomScaleNormal="40" workbookViewId="0">
      <selection activeCell="K22" sqref="K22"/>
    </sheetView>
  </sheetViews>
  <sheetFormatPr defaultRowHeight="14.25" x14ac:dyDescent="0.2"/>
  <cols>
    <col min="3" max="3" width="16" customWidth="1"/>
  </cols>
  <sheetData>
    <row r="1" spans="1:15" x14ac:dyDescent="0.2">
      <c r="C1" s="1" t="s">
        <v>0</v>
      </c>
      <c r="D1" s="20" t="s">
        <v>451</v>
      </c>
    </row>
    <row r="3" spans="1:15" x14ac:dyDescent="0.2">
      <c r="C3" s="1" t="s">
        <v>1</v>
      </c>
      <c r="D3" s="2">
        <v>41774.646377314813</v>
      </c>
    </row>
    <row r="4" spans="1:15" x14ac:dyDescent="0.2">
      <c r="C4" s="1" t="s">
        <v>2</v>
      </c>
      <c r="D4" s="2">
        <v>41932.860209259263</v>
      </c>
    </row>
    <row r="5" spans="1:15" x14ac:dyDescent="0.2">
      <c r="C5" s="1" t="s">
        <v>3</v>
      </c>
      <c r="D5" s="1" t="s">
        <v>4</v>
      </c>
      <c r="J5" s="19" t="s">
        <v>472</v>
      </c>
      <c r="K5" s="19"/>
    </row>
    <row r="6" spans="1:15" x14ac:dyDescent="0.2">
      <c r="C6" s="19" t="s">
        <v>433</v>
      </c>
    </row>
    <row r="7" spans="1:15" x14ac:dyDescent="0.2">
      <c r="A7" s="1"/>
      <c r="B7" s="1"/>
      <c r="C7" s="1" t="s">
        <v>5</v>
      </c>
      <c r="D7" s="1" t="s">
        <v>416</v>
      </c>
      <c r="O7" s="1"/>
    </row>
    <row r="8" spans="1:15" x14ac:dyDescent="0.2">
      <c r="A8" s="1"/>
      <c r="B8" s="1"/>
      <c r="C8" s="1" t="s">
        <v>7</v>
      </c>
      <c r="D8" s="1" t="s">
        <v>8</v>
      </c>
    </row>
    <row r="9" spans="1:15" x14ac:dyDescent="0.2">
      <c r="E9" s="19" t="s">
        <v>452</v>
      </c>
      <c r="G9">
        <f>116.64/2.304</f>
        <v>50.625000000000007</v>
      </c>
    </row>
    <row r="10" spans="1:15" ht="15" x14ac:dyDescent="0.25">
      <c r="A10" t="s">
        <v>430</v>
      </c>
      <c r="C10" s="15" t="s">
        <v>431</v>
      </c>
      <c r="D10" s="19" t="s">
        <v>432</v>
      </c>
      <c r="E10" s="19" t="s">
        <v>453</v>
      </c>
      <c r="O10" s="8"/>
    </row>
    <row r="11" spans="1:15" x14ac:dyDescent="0.2">
      <c r="A11" s="11" t="s">
        <v>109</v>
      </c>
      <c r="B11" s="11"/>
      <c r="C11" s="11">
        <v>44</v>
      </c>
      <c r="D11" s="11">
        <v>81</v>
      </c>
      <c r="O11" s="8"/>
    </row>
    <row r="12" spans="1:15" x14ac:dyDescent="0.2">
      <c r="A12" s="11" t="s">
        <v>287</v>
      </c>
      <c r="B12" s="11"/>
      <c r="C12" s="11">
        <v>115</v>
      </c>
      <c r="D12" s="11">
        <v>132</v>
      </c>
      <c r="O12" s="8"/>
    </row>
    <row r="13" spans="1:15" x14ac:dyDescent="0.2">
      <c r="A13" s="11" t="s">
        <v>105</v>
      </c>
      <c r="B13" s="11"/>
      <c r="C13" s="11">
        <v>407</v>
      </c>
      <c r="D13" s="11">
        <v>183</v>
      </c>
      <c r="O13" s="8"/>
    </row>
    <row r="14" spans="1:15" x14ac:dyDescent="0.2">
      <c r="A14" s="11" t="s">
        <v>15</v>
      </c>
      <c r="B14" s="11"/>
      <c r="C14" s="11">
        <v>510</v>
      </c>
      <c r="D14" s="11">
        <v>233</v>
      </c>
      <c r="O14" s="8"/>
    </row>
    <row r="15" spans="1:15" x14ac:dyDescent="0.2">
      <c r="A15" s="11" t="s">
        <v>251</v>
      </c>
      <c r="B15" s="11"/>
      <c r="C15" s="11">
        <v>677</v>
      </c>
      <c r="D15" s="11">
        <v>307</v>
      </c>
      <c r="O15" s="8"/>
    </row>
    <row r="16" spans="1:15" x14ac:dyDescent="0.2">
      <c r="A16" s="11" t="s">
        <v>234</v>
      </c>
      <c r="B16" s="11"/>
      <c r="C16" s="11">
        <v>410</v>
      </c>
      <c r="D16" s="11">
        <v>319</v>
      </c>
      <c r="O16" s="8"/>
    </row>
    <row r="17" spans="1:15" x14ac:dyDescent="0.2">
      <c r="A17" s="11" t="s">
        <v>325</v>
      </c>
      <c r="B17" s="11"/>
      <c r="C17" s="11">
        <v>954</v>
      </c>
      <c r="D17" s="11">
        <v>432</v>
      </c>
      <c r="O17" s="8"/>
    </row>
    <row r="18" spans="1:15" x14ac:dyDescent="0.2">
      <c r="A18" t="s">
        <v>50</v>
      </c>
      <c r="C18">
        <v>848</v>
      </c>
      <c r="D18">
        <v>439</v>
      </c>
      <c r="O18" s="8"/>
    </row>
    <row r="19" spans="1:15" x14ac:dyDescent="0.2">
      <c r="O19" s="8"/>
    </row>
    <row r="20" spans="1:15" x14ac:dyDescent="0.2">
      <c r="A20" s="11"/>
      <c r="B20" s="11"/>
      <c r="C20" s="18"/>
      <c r="D20" s="11"/>
      <c r="E20" t="s">
        <v>436</v>
      </c>
      <c r="O20" s="8"/>
    </row>
    <row r="21" spans="1:15" x14ac:dyDescent="0.2">
      <c r="A21" s="11" t="s">
        <v>151</v>
      </c>
      <c r="B21" s="11"/>
      <c r="C21" s="11">
        <v>443</v>
      </c>
      <c r="D21" s="11">
        <v>250</v>
      </c>
      <c r="O21" s="8"/>
    </row>
    <row r="22" spans="1:15" x14ac:dyDescent="0.2">
      <c r="A22" s="11" t="s">
        <v>421</v>
      </c>
      <c r="B22" s="11"/>
      <c r="C22" s="11">
        <v>625</v>
      </c>
      <c r="D22" s="11">
        <v>299</v>
      </c>
      <c r="O22" s="8"/>
    </row>
    <row r="23" spans="1:15" x14ac:dyDescent="0.2">
      <c r="A23" s="11" t="s">
        <v>435</v>
      </c>
      <c r="B23" s="11"/>
      <c r="C23" s="11">
        <v>318</v>
      </c>
      <c r="D23" s="11">
        <v>182</v>
      </c>
      <c r="O23" s="8"/>
    </row>
    <row r="24" spans="1:15" x14ac:dyDescent="0.2">
      <c r="A24" s="11" t="s">
        <v>126</v>
      </c>
      <c r="B24" s="11"/>
      <c r="C24" s="11">
        <v>159</v>
      </c>
      <c r="D24" s="11">
        <v>146</v>
      </c>
      <c r="O24" s="8"/>
    </row>
    <row r="25" spans="1:15" x14ac:dyDescent="0.2">
      <c r="A25" s="11"/>
      <c r="B25" s="11"/>
      <c r="C25" s="11"/>
      <c r="D25" s="11"/>
      <c r="E25" s="22"/>
      <c r="O25" s="8"/>
    </row>
    <row r="26" spans="1:15" x14ac:dyDescent="0.2">
      <c r="A26" s="11"/>
      <c r="B26" s="11"/>
      <c r="C26" s="11"/>
      <c r="D26" t="s">
        <v>434</v>
      </c>
      <c r="K26" t="s">
        <v>473</v>
      </c>
      <c r="O26" s="8"/>
    </row>
    <row r="27" spans="1:15" x14ac:dyDescent="0.2">
      <c r="A27" s="11" t="s">
        <v>445</v>
      </c>
      <c r="B27" s="11"/>
      <c r="C27" s="11">
        <v>294</v>
      </c>
      <c r="D27" s="11">
        <v>106</v>
      </c>
      <c r="E27" s="21">
        <f>D27/((C27+116.64)/2.304)</f>
        <v>0.59473991817650496</v>
      </c>
      <c r="F27" s="23">
        <f>E27*100</f>
        <v>59.473991817650493</v>
      </c>
      <c r="G27" t="s">
        <v>458</v>
      </c>
      <c r="J27" s="23">
        <f>F27-100</f>
        <v>-40.526008182349507</v>
      </c>
      <c r="K27" s="24">
        <f>D27/C27</f>
        <v>0.36054421768707484</v>
      </c>
      <c r="O27" s="8"/>
    </row>
    <row r="28" spans="1:15" x14ac:dyDescent="0.2">
      <c r="A28" s="11" t="s">
        <v>360</v>
      </c>
      <c r="B28" s="11"/>
      <c r="C28" s="11">
        <v>715</v>
      </c>
      <c r="D28" s="11">
        <v>213</v>
      </c>
      <c r="E28" s="21">
        <f t="shared" ref="E28:E38" si="0">D28/((C28+116.64)/2.304)</f>
        <v>0.59010148621999903</v>
      </c>
      <c r="F28" s="23">
        <f t="shared" ref="F28:F38" si="1">E28*100</f>
        <v>59.010148621999903</v>
      </c>
      <c r="G28" t="s">
        <v>360</v>
      </c>
      <c r="J28" s="23">
        <f t="shared" ref="J28:J38" si="2">F28-100</f>
        <v>-40.989851378000097</v>
      </c>
      <c r="K28" s="24">
        <f t="shared" ref="K28:K38" si="3">D28/C28</f>
        <v>0.29790209790209793</v>
      </c>
      <c r="O28" s="8"/>
    </row>
    <row r="29" spans="1:15" x14ac:dyDescent="0.2">
      <c r="A29" s="11" t="s">
        <v>364</v>
      </c>
      <c r="B29" s="11"/>
      <c r="C29" s="11">
        <v>167</v>
      </c>
      <c r="D29" s="11">
        <v>333</v>
      </c>
      <c r="E29" s="21">
        <f t="shared" si="0"/>
        <v>2.7049499365392751</v>
      </c>
      <c r="F29" s="23">
        <f t="shared" si="1"/>
        <v>270.49499365392751</v>
      </c>
      <c r="G29" t="s">
        <v>364</v>
      </c>
      <c r="J29" s="23">
        <f t="shared" si="2"/>
        <v>170.49499365392751</v>
      </c>
      <c r="K29" s="24">
        <f t="shared" si="3"/>
        <v>1.9940119760479043</v>
      </c>
      <c r="O29" s="8"/>
    </row>
    <row r="30" spans="1:15" x14ac:dyDescent="0.2">
      <c r="A30" s="11" t="s">
        <v>439</v>
      </c>
      <c r="B30" s="11"/>
      <c r="C30" s="11">
        <v>114</v>
      </c>
      <c r="D30" s="11">
        <v>104</v>
      </c>
      <c r="E30" s="21">
        <f t="shared" si="0"/>
        <v>1.0389177939646201</v>
      </c>
      <c r="F30" s="23">
        <f t="shared" si="1"/>
        <v>103.89177939646201</v>
      </c>
      <c r="G30" t="s">
        <v>459</v>
      </c>
      <c r="J30" s="23">
        <f t="shared" si="2"/>
        <v>3.8917793964620131</v>
      </c>
      <c r="K30" s="24">
        <f t="shared" si="3"/>
        <v>0.91228070175438591</v>
      </c>
      <c r="O30" s="8"/>
    </row>
    <row r="31" spans="1:15" x14ac:dyDescent="0.2">
      <c r="A31" s="11" t="s">
        <v>440</v>
      </c>
      <c r="B31" s="11"/>
      <c r="C31" s="11">
        <v>374</v>
      </c>
      <c r="D31" s="11">
        <v>109</v>
      </c>
      <c r="E31" s="21">
        <f t="shared" si="0"/>
        <v>0.51185390510353823</v>
      </c>
      <c r="F31" s="23">
        <f t="shared" si="1"/>
        <v>51.185390510353827</v>
      </c>
      <c r="G31" t="s">
        <v>460</v>
      </c>
      <c r="J31" s="23">
        <f t="shared" si="2"/>
        <v>-48.814609489646173</v>
      </c>
      <c r="K31" s="24">
        <f t="shared" si="3"/>
        <v>0.29144385026737968</v>
      </c>
      <c r="O31" s="8"/>
    </row>
    <row r="32" spans="1:15" x14ac:dyDescent="0.2">
      <c r="A32" s="11" t="s">
        <v>441</v>
      </c>
      <c r="B32" s="11"/>
      <c r="C32" s="11">
        <v>225</v>
      </c>
      <c r="D32" s="11">
        <v>97</v>
      </c>
      <c r="E32" s="21">
        <f t="shared" si="0"/>
        <v>0.65416227608008426</v>
      </c>
      <c r="F32" s="23">
        <f t="shared" si="1"/>
        <v>65.416227608008427</v>
      </c>
      <c r="G32" t="s">
        <v>461</v>
      </c>
      <c r="J32" s="23">
        <f t="shared" si="2"/>
        <v>-34.583772391991573</v>
      </c>
      <c r="K32" s="24">
        <f t="shared" si="3"/>
        <v>0.43111111111111111</v>
      </c>
      <c r="O32" s="8"/>
    </row>
    <row r="33" spans="1:15" x14ac:dyDescent="0.2">
      <c r="A33" s="11" t="s">
        <v>380</v>
      </c>
      <c r="B33" s="11"/>
      <c r="C33" s="11">
        <v>152</v>
      </c>
      <c r="D33" s="11">
        <v>277</v>
      </c>
      <c r="E33" s="21">
        <f t="shared" si="0"/>
        <v>2.3756998213222156</v>
      </c>
      <c r="F33" s="23">
        <f t="shared" si="1"/>
        <v>237.56998213222155</v>
      </c>
      <c r="G33" t="s">
        <v>380</v>
      </c>
      <c r="J33" s="23">
        <f t="shared" si="2"/>
        <v>137.56998213222155</v>
      </c>
      <c r="K33" s="24">
        <f t="shared" si="3"/>
        <v>1.8223684210526316</v>
      </c>
      <c r="O33" s="8"/>
    </row>
    <row r="34" spans="1:15" x14ac:dyDescent="0.2">
      <c r="A34" s="11" t="s">
        <v>442</v>
      </c>
      <c r="B34" s="11"/>
      <c r="C34" s="11">
        <v>609</v>
      </c>
      <c r="D34" s="11">
        <v>262</v>
      </c>
      <c r="E34" s="21">
        <f t="shared" si="0"/>
        <v>0.83188357863403339</v>
      </c>
      <c r="F34" s="23">
        <f t="shared" si="1"/>
        <v>83.18835786340334</v>
      </c>
      <c r="G34" t="s">
        <v>462</v>
      </c>
      <c r="J34" s="23">
        <f t="shared" si="2"/>
        <v>-16.81164213659666</v>
      </c>
      <c r="K34" s="24">
        <f t="shared" si="3"/>
        <v>0.43021346469622329</v>
      </c>
    </row>
    <row r="35" spans="1:15" x14ac:dyDescent="0.2">
      <c r="A35" s="11" t="s">
        <v>443</v>
      </c>
      <c r="B35" s="11"/>
      <c r="C35" s="11">
        <v>296</v>
      </c>
      <c r="D35" s="11">
        <v>161</v>
      </c>
      <c r="E35" s="21">
        <f t="shared" si="0"/>
        <v>0.89895308259015116</v>
      </c>
      <c r="F35" s="23">
        <f t="shared" si="1"/>
        <v>89.89530825901511</v>
      </c>
      <c r="G35" t="s">
        <v>463</v>
      </c>
      <c r="J35" s="23">
        <f t="shared" si="2"/>
        <v>-10.10469174098489</v>
      </c>
      <c r="K35" s="24">
        <f t="shared" si="3"/>
        <v>0.54391891891891897</v>
      </c>
    </row>
    <row r="36" spans="1:15" x14ac:dyDescent="0.2">
      <c r="A36" s="1" t="s">
        <v>377</v>
      </c>
      <c r="B36" s="1"/>
      <c r="C36" s="1">
        <v>97</v>
      </c>
      <c r="D36" s="1">
        <v>114</v>
      </c>
      <c r="E36" s="21">
        <f t="shared" si="0"/>
        <v>1.2294326905073956</v>
      </c>
      <c r="F36" s="23">
        <f t="shared" si="1"/>
        <v>122.94326905073956</v>
      </c>
      <c r="G36" t="s">
        <v>377</v>
      </c>
      <c r="J36" s="23">
        <f t="shared" si="2"/>
        <v>22.943269050739559</v>
      </c>
      <c r="K36" s="24">
        <f t="shared" si="3"/>
        <v>1.1752577319587629</v>
      </c>
    </row>
    <row r="37" spans="1:15" x14ac:dyDescent="0.2">
      <c r="A37" s="11" t="s">
        <v>359</v>
      </c>
      <c r="B37" s="11"/>
      <c r="C37" s="11">
        <v>261</v>
      </c>
      <c r="D37" s="11">
        <v>75</v>
      </c>
      <c r="E37" s="21">
        <f t="shared" si="0"/>
        <v>0.45757864632983797</v>
      </c>
      <c r="F37" s="23">
        <f t="shared" si="1"/>
        <v>45.757864632983797</v>
      </c>
      <c r="G37" t="s">
        <v>464</v>
      </c>
      <c r="J37" s="23">
        <f t="shared" si="2"/>
        <v>-54.242135367016203</v>
      </c>
      <c r="K37" s="24">
        <f t="shared" si="3"/>
        <v>0.28735632183908044</v>
      </c>
    </row>
    <row r="38" spans="1:15" x14ac:dyDescent="0.2">
      <c r="A38" s="11" t="s">
        <v>444</v>
      </c>
      <c r="B38" s="11"/>
      <c r="C38" s="11">
        <v>117</v>
      </c>
      <c r="D38" s="11">
        <v>121</v>
      </c>
      <c r="E38" s="21">
        <f t="shared" si="0"/>
        <v>1.1932203389830509</v>
      </c>
      <c r="F38" s="23">
        <f t="shared" si="1"/>
        <v>119.32203389830509</v>
      </c>
      <c r="G38" t="s">
        <v>465</v>
      </c>
      <c r="J38" s="23">
        <f t="shared" si="2"/>
        <v>19.322033898305094</v>
      </c>
      <c r="K38" s="24">
        <f t="shared" si="3"/>
        <v>1.0341880341880343</v>
      </c>
    </row>
    <row r="39" spans="1:15" x14ac:dyDescent="0.2">
      <c r="A39" s="11"/>
      <c r="B39" s="11"/>
      <c r="C39" s="11"/>
      <c r="D39" s="11"/>
      <c r="F39" s="23"/>
    </row>
    <row r="40" spans="1:15" x14ac:dyDescent="0.2">
      <c r="A40" s="11"/>
      <c r="B40" s="11"/>
      <c r="C40" s="11"/>
      <c r="D40" t="s">
        <v>437</v>
      </c>
      <c r="F40" s="23"/>
    </row>
    <row r="41" spans="1:15" x14ac:dyDescent="0.2">
      <c r="A41" s="11" t="s">
        <v>58</v>
      </c>
      <c r="B41" s="11"/>
      <c r="C41" s="11">
        <v>1460</v>
      </c>
      <c r="D41" s="11">
        <v>349</v>
      </c>
      <c r="E41" s="21">
        <f t="shared" ref="E41:E56" si="4">D41/((C41+116.64)/2.304)</f>
        <v>0.51000608889790944</v>
      </c>
      <c r="F41" s="23">
        <f t="shared" ref="F41:F56" si="5">E41*100</f>
        <v>51.000608889790946</v>
      </c>
      <c r="G41" t="s">
        <v>457</v>
      </c>
      <c r="J41" s="23">
        <f t="shared" ref="J41:J56" si="6">F41-100</f>
        <v>-48.999391110209054</v>
      </c>
      <c r="K41" s="24">
        <f>D41/C41</f>
        <v>0.23904109589041095</v>
      </c>
    </row>
    <row r="42" spans="1:15" x14ac:dyDescent="0.2">
      <c r="A42" s="11" t="s">
        <v>63</v>
      </c>
      <c r="B42" s="11"/>
      <c r="C42" s="11">
        <v>878</v>
      </c>
      <c r="D42" s="11">
        <v>269</v>
      </c>
      <c r="E42" s="21">
        <f t="shared" si="4"/>
        <v>0.6231159012305959</v>
      </c>
      <c r="F42" s="23">
        <f t="shared" si="5"/>
        <v>62.311590123059588</v>
      </c>
      <c r="G42" s="11" t="s">
        <v>63</v>
      </c>
      <c r="J42" s="23">
        <f t="shared" si="6"/>
        <v>-37.688409876940412</v>
      </c>
      <c r="K42" s="24">
        <f t="shared" ref="K42:K56" si="7">D42/C42</f>
        <v>0.30637813211845105</v>
      </c>
    </row>
    <row r="43" spans="1:15" x14ac:dyDescent="0.2">
      <c r="A43" s="11" t="s">
        <v>71</v>
      </c>
      <c r="B43" s="11"/>
      <c r="C43" s="11">
        <v>405</v>
      </c>
      <c r="D43" s="11">
        <v>633</v>
      </c>
      <c r="E43" s="21">
        <f t="shared" si="4"/>
        <v>2.7958592132505178</v>
      </c>
      <c r="F43" s="23">
        <f t="shared" si="5"/>
        <v>279.5859213250518</v>
      </c>
      <c r="G43" s="11" t="s">
        <v>71</v>
      </c>
      <c r="J43" s="23">
        <f t="shared" si="6"/>
        <v>179.5859213250518</v>
      </c>
      <c r="K43" s="24">
        <f t="shared" si="7"/>
        <v>1.5629629629629629</v>
      </c>
    </row>
    <row r="44" spans="1:15" x14ac:dyDescent="0.2">
      <c r="A44" s="11" t="s">
        <v>72</v>
      </c>
      <c r="B44" s="11"/>
      <c r="C44" s="11">
        <v>123</v>
      </c>
      <c r="D44" s="11">
        <v>257</v>
      </c>
      <c r="E44" s="21">
        <f t="shared" si="4"/>
        <v>2.4709063595393088</v>
      </c>
      <c r="F44" s="23">
        <f t="shared" si="5"/>
        <v>247.09063595393087</v>
      </c>
      <c r="G44" s="11" t="s">
        <v>72</v>
      </c>
      <c r="J44" s="23">
        <f t="shared" si="6"/>
        <v>147.09063595393087</v>
      </c>
      <c r="K44" s="24">
        <f t="shared" si="7"/>
        <v>2.089430894308943</v>
      </c>
    </row>
    <row r="45" spans="1:15" x14ac:dyDescent="0.2">
      <c r="A45" s="11" t="s">
        <v>73</v>
      </c>
      <c r="B45" s="11"/>
      <c r="C45" s="11">
        <v>407</v>
      </c>
      <c r="D45" s="11">
        <v>727</v>
      </c>
      <c r="E45" s="21">
        <f t="shared" si="4"/>
        <v>3.198777786265373</v>
      </c>
      <c r="F45" s="23">
        <f t="shared" si="5"/>
        <v>319.87777862653729</v>
      </c>
      <c r="G45" s="11" t="s">
        <v>73</v>
      </c>
      <c r="J45" s="23">
        <f t="shared" si="6"/>
        <v>219.87777862653729</v>
      </c>
      <c r="K45" s="24">
        <f t="shared" si="7"/>
        <v>1.7862407862407863</v>
      </c>
    </row>
    <row r="46" spans="1:15" x14ac:dyDescent="0.2">
      <c r="A46" s="11" t="s">
        <v>74</v>
      </c>
      <c r="B46" s="11"/>
      <c r="C46" s="11">
        <v>661</v>
      </c>
      <c r="D46" s="11">
        <v>511</v>
      </c>
      <c r="E46" s="21">
        <f t="shared" si="4"/>
        <v>1.5139961936114397</v>
      </c>
      <c r="F46" s="23">
        <f t="shared" si="5"/>
        <v>151.39961936114398</v>
      </c>
      <c r="G46" s="11" t="s">
        <v>74</v>
      </c>
      <c r="J46" s="23">
        <f t="shared" si="6"/>
        <v>51.399619361143976</v>
      </c>
      <c r="K46" s="24">
        <f t="shared" si="7"/>
        <v>0.77307110438729199</v>
      </c>
    </row>
    <row r="47" spans="1:15" x14ac:dyDescent="0.2">
      <c r="A47" s="11" t="s">
        <v>75</v>
      </c>
      <c r="B47" s="11"/>
      <c r="C47" s="11">
        <v>877</v>
      </c>
      <c r="D47" s="11">
        <v>247</v>
      </c>
      <c r="E47" s="21">
        <f t="shared" si="4"/>
        <v>0.57273056640231867</v>
      </c>
      <c r="F47" s="23">
        <f t="shared" si="5"/>
        <v>57.273056640231864</v>
      </c>
      <c r="G47" s="11" t="s">
        <v>75</v>
      </c>
      <c r="J47" s="23">
        <f t="shared" si="6"/>
        <v>-42.726943359768136</v>
      </c>
      <c r="K47" s="24">
        <f t="shared" si="7"/>
        <v>0.28164196123147095</v>
      </c>
    </row>
    <row r="48" spans="1:15" x14ac:dyDescent="0.2">
      <c r="A48" s="11" t="s">
        <v>79</v>
      </c>
      <c r="B48" s="11"/>
      <c r="C48" s="11">
        <v>148</v>
      </c>
      <c r="D48" s="11">
        <v>303</v>
      </c>
      <c r="E48" s="21">
        <f t="shared" si="4"/>
        <v>2.6379685610640871</v>
      </c>
      <c r="F48" s="23">
        <f t="shared" si="5"/>
        <v>263.79685610640871</v>
      </c>
      <c r="G48" s="11" t="s">
        <v>79</v>
      </c>
      <c r="J48" s="23">
        <f t="shared" si="6"/>
        <v>163.79685610640871</v>
      </c>
      <c r="K48" s="24">
        <f t="shared" si="7"/>
        <v>2.0472972972972974</v>
      </c>
    </row>
    <row r="49" spans="1:11" x14ac:dyDescent="0.2">
      <c r="A49" s="11" t="s">
        <v>80</v>
      </c>
      <c r="B49" s="11"/>
      <c r="C49" s="11">
        <v>558</v>
      </c>
      <c r="D49" s="11">
        <v>257</v>
      </c>
      <c r="E49" s="21">
        <f t="shared" si="4"/>
        <v>0.87769477054429024</v>
      </c>
      <c r="F49" s="23">
        <f t="shared" si="5"/>
        <v>87.769477054429018</v>
      </c>
      <c r="G49" s="11" t="s">
        <v>80</v>
      </c>
      <c r="J49" s="23">
        <f t="shared" si="6"/>
        <v>-12.230522945570982</v>
      </c>
      <c r="K49" s="24">
        <f t="shared" si="7"/>
        <v>0.46057347670250898</v>
      </c>
    </row>
    <row r="50" spans="1:11" x14ac:dyDescent="0.2">
      <c r="A50" s="11" t="s">
        <v>85</v>
      </c>
      <c r="B50" s="11"/>
      <c r="C50" s="11">
        <v>389</v>
      </c>
      <c r="D50" s="11">
        <v>256</v>
      </c>
      <c r="E50" s="21">
        <f t="shared" si="4"/>
        <v>1.1664899928803101</v>
      </c>
      <c r="F50" s="23">
        <f t="shared" si="5"/>
        <v>116.64899928803101</v>
      </c>
      <c r="G50" s="11" t="s">
        <v>85</v>
      </c>
      <c r="J50" s="23">
        <f t="shared" si="6"/>
        <v>16.648999288031007</v>
      </c>
      <c r="K50" s="24">
        <f t="shared" si="7"/>
        <v>0.65809768637532129</v>
      </c>
    </row>
    <row r="51" spans="1:11" x14ac:dyDescent="0.2">
      <c r="A51" s="11" t="s">
        <v>91</v>
      </c>
      <c r="B51" s="11"/>
      <c r="C51" s="11">
        <v>418</v>
      </c>
      <c r="D51" s="11">
        <v>177</v>
      </c>
      <c r="E51" s="21">
        <f t="shared" si="4"/>
        <v>0.76277121053419117</v>
      </c>
      <c r="F51" s="23">
        <f t="shared" si="5"/>
        <v>76.277121053419123</v>
      </c>
      <c r="G51" s="11" t="s">
        <v>91</v>
      </c>
      <c r="J51" s="23">
        <f t="shared" si="6"/>
        <v>-23.722878946580877</v>
      </c>
      <c r="K51" s="24">
        <f t="shared" si="7"/>
        <v>0.42344497607655501</v>
      </c>
    </row>
    <row r="52" spans="1:11" x14ac:dyDescent="0.2">
      <c r="A52" s="11" t="s">
        <v>95</v>
      </c>
      <c r="B52" s="11"/>
      <c r="C52" s="11">
        <v>166</v>
      </c>
      <c r="D52" s="11">
        <v>296</v>
      </c>
      <c r="E52" s="21">
        <f t="shared" si="4"/>
        <v>2.4129068780073593</v>
      </c>
      <c r="F52" s="23">
        <f t="shared" si="5"/>
        <v>241.29068780073592</v>
      </c>
      <c r="G52" s="11" t="s">
        <v>95</v>
      </c>
      <c r="J52" s="23">
        <f t="shared" si="6"/>
        <v>141.29068780073592</v>
      </c>
      <c r="K52" s="24">
        <f t="shared" si="7"/>
        <v>1.7831325301204819</v>
      </c>
    </row>
    <row r="53" spans="1:11" x14ac:dyDescent="0.2">
      <c r="A53" s="11" t="s">
        <v>96</v>
      </c>
      <c r="B53" s="11"/>
      <c r="C53" s="18">
        <v>289</v>
      </c>
      <c r="D53" s="11">
        <v>381</v>
      </c>
      <c r="E53" s="21">
        <f t="shared" si="4"/>
        <v>2.164046938171778</v>
      </c>
      <c r="F53" s="23">
        <f t="shared" si="5"/>
        <v>216.40469381717779</v>
      </c>
      <c r="G53" s="11" t="s">
        <v>96</v>
      </c>
      <c r="J53" s="23">
        <f t="shared" si="6"/>
        <v>116.40469381717779</v>
      </c>
      <c r="K53" s="24">
        <f>D53/C53</f>
        <v>1.3183391003460208</v>
      </c>
    </row>
    <row r="54" spans="1:11" x14ac:dyDescent="0.2">
      <c r="A54" s="11" t="s">
        <v>100</v>
      </c>
      <c r="B54" s="11"/>
      <c r="C54" s="11">
        <v>94</v>
      </c>
      <c r="D54" s="11">
        <v>233</v>
      </c>
      <c r="E54" s="21">
        <f t="shared" si="4"/>
        <v>2.5485757690846942</v>
      </c>
      <c r="F54" s="23">
        <f t="shared" si="5"/>
        <v>254.85757690846941</v>
      </c>
      <c r="G54" s="11" t="s">
        <v>100</v>
      </c>
      <c r="J54" s="23">
        <f t="shared" si="6"/>
        <v>154.85757690846941</v>
      </c>
      <c r="K54" s="24">
        <f t="shared" si="7"/>
        <v>2.478723404255319</v>
      </c>
    </row>
    <row r="55" spans="1:11" x14ac:dyDescent="0.2">
      <c r="A55" s="11" t="s">
        <v>101</v>
      </c>
      <c r="B55" s="11"/>
      <c r="C55" s="11">
        <v>184</v>
      </c>
      <c r="D55" s="11">
        <v>196</v>
      </c>
      <c r="E55" s="21">
        <f t="shared" si="4"/>
        <v>1.5020755721128258</v>
      </c>
      <c r="F55" s="23">
        <f t="shared" si="5"/>
        <v>150.20755721128259</v>
      </c>
      <c r="G55" s="11" t="s">
        <v>101</v>
      </c>
      <c r="J55" s="23">
        <f t="shared" si="6"/>
        <v>50.207557211282591</v>
      </c>
      <c r="K55" s="24">
        <f t="shared" si="7"/>
        <v>1.0652173913043479</v>
      </c>
    </row>
    <row r="56" spans="1:11" x14ac:dyDescent="0.2">
      <c r="A56" s="11" t="s">
        <v>102</v>
      </c>
      <c r="B56" s="11"/>
      <c r="C56" s="11">
        <v>224</v>
      </c>
      <c r="D56" s="11">
        <v>259</v>
      </c>
      <c r="E56" s="21">
        <f t="shared" si="4"/>
        <v>1.7518083607327384</v>
      </c>
      <c r="F56" s="23">
        <f t="shared" si="5"/>
        <v>175.18083607327384</v>
      </c>
      <c r="G56" t="s">
        <v>456</v>
      </c>
      <c r="J56" s="23">
        <f t="shared" si="6"/>
        <v>75.180836073273838</v>
      </c>
      <c r="K56" s="24">
        <f t="shared" si="7"/>
        <v>1.15625</v>
      </c>
    </row>
    <row r="57" spans="1:11" x14ac:dyDescent="0.2">
      <c r="A57" s="11"/>
      <c r="B57" s="11"/>
      <c r="C57" s="11"/>
      <c r="D57" s="11"/>
      <c r="F57" s="23"/>
    </row>
    <row r="58" spans="1:11" x14ac:dyDescent="0.2">
      <c r="A58" s="11"/>
      <c r="B58" s="11"/>
      <c r="C58" s="11"/>
      <c r="D58" t="s">
        <v>438</v>
      </c>
      <c r="F58" s="23"/>
    </row>
    <row r="59" spans="1:11" x14ac:dyDescent="0.2">
      <c r="A59" s="11" t="s">
        <v>152</v>
      </c>
      <c r="B59" s="11"/>
      <c r="C59" s="11">
        <v>1037</v>
      </c>
      <c r="D59" s="11">
        <v>515</v>
      </c>
      <c r="E59" s="21">
        <f t="shared" ref="E59:E75" si="8">D59/((C59+116.64)/2.304)</f>
        <v>1.02853576505669</v>
      </c>
      <c r="F59" s="23">
        <f t="shared" ref="F59:F75" si="9">E59*100</f>
        <v>102.853576505669</v>
      </c>
      <c r="G59" t="s">
        <v>152</v>
      </c>
      <c r="J59" s="23">
        <f t="shared" ref="J59:J75" si="10">F59-100</f>
        <v>2.8535765056689968</v>
      </c>
      <c r="K59" s="24">
        <f t="shared" ref="K59:K75" si="11">D59/C59</f>
        <v>0.49662487945998074</v>
      </c>
    </row>
    <row r="60" spans="1:11" x14ac:dyDescent="0.2">
      <c r="A60" s="11" t="s">
        <v>153</v>
      </c>
      <c r="B60" s="11"/>
      <c r="C60" s="11">
        <v>240</v>
      </c>
      <c r="D60" s="11">
        <v>84</v>
      </c>
      <c r="E60" s="21">
        <f t="shared" si="8"/>
        <v>0.54266487213997305</v>
      </c>
      <c r="F60" s="23">
        <f t="shared" si="9"/>
        <v>54.266487213997308</v>
      </c>
      <c r="G60" t="s">
        <v>153</v>
      </c>
      <c r="J60" s="23">
        <f t="shared" si="10"/>
        <v>-45.733512786002692</v>
      </c>
      <c r="K60" s="24">
        <f t="shared" si="11"/>
        <v>0.35</v>
      </c>
    </row>
    <row r="61" spans="1:11" x14ac:dyDescent="0.2">
      <c r="A61" s="11" t="s">
        <v>160</v>
      </c>
      <c r="B61" s="11"/>
      <c r="C61" s="11">
        <v>104</v>
      </c>
      <c r="D61" s="11">
        <v>103</v>
      </c>
      <c r="E61" s="21">
        <f t="shared" si="8"/>
        <v>1.0755620014503264</v>
      </c>
      <c r="F61" s="23">
        <f t="shared" si="9"/>
        <v>107.55620014503265</v>
      </c>
      <c r="G61" t="s">
        <v>160</v>
      </c>
      <c r="J61" s="23">
        <f t="shared" si="10"/>
        <v>7.5562001450326477</v>
      </c>
      <c r="K61" s="24">
        <f t="shared" si="11"/>
        <v>0.99038461538461542</v>
      </c>
    </row>
    <row r="62" spans="1:11" x14ac:dyDescent="0.2">
      <c r="A62" s="11" t="s">
        <v>446</v>
      </c>
      <c r="B62" s="11"/>
      <c r="C62" s="11">
        <v>287</v>
      </c>
      <c r="D62" s="11">
        <v>173</v>
      </c>
      <c r="E62" s="21">
        <f t="shared" si="8"/>
        <v>0.98749380636210482</v>
      </c>
      <c r="F62" s="23">
        <f t="shared" si="9"/>
        <v>98.749380636210475</v>
      </c>
      <c r="G62" t="s">
        <v>446</v>
      </c>
      <c r="J62" s="23">
        <f t="shared" si="10"/>
        <v>-1.2506193637895251</v>
      </c>
      <c r="K62" s="24">
        <f t="shared" si="11"/>
        <v>0.60278745644599308</v>
      </c>
    </row>
    <row r="63" spans="1:11" x14ac:dyDescent="0.2">
      <c r="A63" s="11" t="s">
        <v>447</v>
      </c>
      <c r="B63" s="11"/>
      <c r="C63" s="11">
        <v>232</v>
      </c>
      <c r="D63" s="11">
        <v>129</v>
      </c>
      <c r="E63" s="21">
        <f t="shared" si="8"/>
        <v>0.85250114731528215</v>
      </c>
      <c r="F63" s="23">
        <f t="shared" si="9"/>
        <v>85.250114731528214</v>
      </c>
      <c r="G63" t="s">
        <v>447</v>
      </c>
      <c r="J63" s="23">
        <f t="shared" si="10"/>
        <v>-14.749885268471786</v>
      </c>
      <c r="K63" s="24">
        <f t="shared" si="11"/>
        <v>0.55603448275862066</v>
      </c>
    </row>
    <row r="64" spans="1:11" x14ac:dyDescent="0.2">
      <c r="A64" s="11" t="s">
        <v>448</v>
      </c>
      <c r="B64" s="11"/>
      <c r="C64" s="11">
        <v>521</v>
      </c>
      <c r="D64" s="11">
        <v>265</v>
      </c>
      <c r="E64" s="21">
        <f t="shared" si="8"/>
        <v>0.95753089517596135</v>
      </c>
      <c r="F64" s="23">
        <f t="shared" si="9"/>
        <v>95.753089517596138</v>
      </c>
      <c r="G64" t="s">
        <v>448</v>
      </c>
      <c r="J64" s="23">
        <f t="shared" si="10"/>
        <v>-4.2469104824038624</v>
      </c>
      <c r="K64" s="24">
        <f t="shared" si="11"/>
        <v>0.50863723608445299</v>
      </c>
    </row>
    <row r="65" spans="1:11" x14ac:dyDescent="0.2">
      <c r="A65" s="11" t="s">
        <v>449</v>
      </c>
      <c r="B65" s="11"/>
      <c r="C65" s="11">
        <v>563</v>
      </c>
      <c r="D65" s="11">
        <v>264</v>
      </c>
      <c r="E65" s="21">
        <f t="shared" si="8"/>
        <v>0.89496792419516202</v>
      </c>
      <c r="F65" s="23">
        <f t="shared" si="9"/>
        <v>89.496792419516197</v>
      </c>
      <c r="G65" t="s">
        <v>449</v>
      </c>
      <c r="J65" s="23">
        <f t="shared" si="10"/>
        <v>-10.503207580483803</v>
      </c>
      <c r="K65" s="24">
        <f t="shared" si="11"/>
        <v>0.46891651865008882</v>
      </c>
    </row>
    <row r="66" spans="1:11" x14ac:dyDescent="0.2">
      <c r="A66" s="11" t="s">
        <v>176</v>
      </c>
      <c r="B66" s="11"/>
      <c r="C66" s="11">
        <v>255</v>
      </c>
      <c r="D66" s="11">
        <v>305</v>
      </c>
      <c r="E66" s="21">
        <f t="shared" si="8"/>
        <v>1.8908621246367452</v>
      </c>
      <c r="F66" s="23">
        <f t="shared" si="9"/>
        <v>189.08621246367451</v>
      </c>
      <c r="G66" t="s">
        <v>454</v>
      </c>
      <c r="J66" s="23">
        <f t="shared" si="10"/>
        <v>89.086212463674514</v>
      </c>
      <c r="K66" s="24">
        <f t="shared" si="11"/>
        <v>1.196078431372549</v>
      </c>
    </row>
    <row r="67" spans="1:11" x14ac:dyDescent="0.2">
      <c r="A67" s="11" t="s">
        <v>450</v>
      </c>
      <c r="B67" s="11"/>
      <c r="C67" s="11">
        <v>7</v>
      </c>
      <c r="D67" s="11">
        <v>132</v>
      </c>
      <c r="E67" s="21">
        <f t="shared" si="8"/>
        <v>2.4597864768683273</v>
      </c>
      <c r="F67" s="23">
        <f t="shared" si="9"/>
        <v>245.97864768683274</v>
      </c>
      <c r="G67" t="s">
        <v>455</v>
      </c>
      <c r="J67" s="23">
        <f t="shared" si="10"/>
        <v>145.97864768683274</v>
      </c>
      <c r="K67" s="24">
        <f t="shared" si="11"/>
        <v>18.857142857142858</v>
      </c>
    </row>
    <row r="68" spans="1:11" x14ac:dyDescent="0.2">
      <c r="A68" s="11"/>
      <c r="B68" s="11"/>
      <c r="C68" s="11"/>
      <c r="D68" s="11"/>
      <c r="F68" s="23"/>
      <c r="J68" s="23"/>
      <c r="K68" s="23"/>
    </row>
    <row r="69" spans="1:11" x14ac:dyDescent="0.2">
      <c r="A69" s="18" t="s">
        <v>127</v>
      </c>
      <c r="B69" s="11"/>
      <c r="C69" s="11">
        <v>199.6</v>
      </c>
      <c r="D69" s="11">
        <v>90.1</v>
      </c>
      <c r="E69" s="21">
        <f t="shared" si="8"/>
        <v>0.65643308879332141</v>
      </c>
      <c r="F69" s="23">
        <f t="shared" si="9"/>
        <v>65.643308879332139</v>
      </c>
      <c r="G69" s="18" t="s">
        <v>466</v>
      </c>
      <c r="J69" s="23">
        <f t="shared" si="10"/>
        <v>-34.356691120667861</v>
      </c>
      <c r="K69" s="24">
        <f t="shared" si="11"/>
        <v>0.45140280561122242</v>
      </c>
    </row>
    <row r="70" spans="1:11" x14ac:dyDescent="0.2">
      <c r="A70" s="18" t="s">
        <v>131</v>
      </c>
      <c r="B70" s="11"/>
      <c r="C70" s="11">
        <v>487.1</v>
      </c>
      <c r="D70" s="11">
        <v>344.3</v>
      </c>
      <c r="E70" s="21">
        <f t="shared" si="8"/>
        <v>1.3139218869049589</v>
      </c>
      <c r="F70" s="23">
        <f t="shared" si="9"/>
        <v>131.39218869049589</v>
      </c>
      <c r="G70" s="18" t="s">
        <v>467</v>
      </c>
      <c r="J70" s="23">
        <f t="shared" si="10"/>
        <v>31.392188690495885</v>
      </c>
      <c r="K70" s="24">
        <f t="shared" si="11"/>
        <v>0.7068363785670293</v>
      </c>
    </row>
    <row r="71" spans="1:11" x14ac:dyDescent="0.2">
      <c r="A71" s="18" t="s">
        <v>136</v>
      </c>
      <c r="B71" s="11"/>
      <c r="C71" s="11">
        <v>588.5</v>
      </c>
      <c r="D71" s="11">
        <v>323.10000000000002</v>
      </c>
      <c r="E71" s="21">
        <f t="shared" si="8"/>
        <v>1.0557086536007034</v>
      </c>
      <c r="F71" s="23">
        <f t="shared" si="9"/>
        <v>105.57086536007034</v>
      </c>
      <c r="G71" s="18" t="s">
        <v>136</v>
      </c>
      <c r="J71" s="23">
        <f t="shared" si="10"/>
        <v>5.5708653600703428</v>
      </c>
      <c r="K71" s="24">
        <f t="shared" si="11"/>
        <v>0.54902293967714533</v>
      </c>
    </row>
    <row r="72" spans="1:11" x14ac:dyDescent="0.2">
      <c r="A72" s="18" t="s">
        <v>137</v>
      </c>
      <c r="B72" s="11"/>
      <c r="C72" s="11">
        <v>170.1</v>
      </c>
      <c r="D72" s="11">
        <v>84.9</v>
      </c>
      <c r="E72" s="21">
        <f t="shared" si="8"/>
        <v>0.68218455743879469</v>
      </c>
      <c r="F72" s="23">
        <f t="shared" si="9"/>
        <v>68.218455743879474</v>
      </c>
      <c r="G72" s="18" t="s">
        <v>468</v>
      </c>
      <c r="J72" s="23">
        <f t="shared" si="10"/>
        <v>-31.781544256120526</v>
      </c>
      <c r="K72" s="24">
        <f t="shared" si="11"/>
        <v>0.49911816578483248</v>
      </c>
    </row>
    <row r="73" spans="1:11" x14ac:dyDescent="0.2">
      <c r="A73" s="18" t="s">
        <v>141</v>
      </c>
      <c r="B73" s="11"/>
      <c r="C73" s="11">
        <v>312.39999999999998</v>
      </c>
      <c r="D73" s="11">
        <v>159.69999999999999</v>
      </c>
      <c r="E73" s="21">
        <f t="shared" si="8"/>
        <v>0.85760954689539437</v>
      </c>
      <c r="F73" s="23">
        <f t="shared" si="9"/>
        <v>85.760954689539432</v>
      </c>
      <c r="G73" s="18" t="s">
        <v>469</v>
      </c>
      <c r="J73" s="23">
        <f t="shared" si="10"/>
        <v>-14.239045310460568</v>
      </c>
      <c r="K73" s="24">
        <f t="shared" si="11"/>
        <v>0.51120358514724717</v>
      </c>
    </row>
    <row r="74" spans="1:11" x14ac:dyDescent="0.2">
      <c r="A74" s="18" t="s">
        <v>145</v>
      </c>
      <c r="B74" s="11"/>
      <c r="C74" s="11">
        <v>189.5</v>
      </c>
      <c r="D74" s="11">
        <v>68.3</v>
      </c>
      <c r="E74" s="21">
        <f t="shared" si="8"/>
        <v>0.51402364931077282</v>
      </c>
      <c r="F74" s="23">
        <f t="shared" si="9"/>
        <v>51.40236493107728</v>
      </c>
      <c r="G74" s="18" t="s">
        <v>470</v>
      </c>
      <c r="J74" s="23">
        <f t="shared" si="10"/>
        <v>-48.59763506892272</v>
      </c>
      <c r="K74" s="24">
        <f t="shared" si="11"/>
        <v>0.36042216358839047</v>
      </c>
    </row>
    <row r="75" spans="1:11" x14ac:dyDescent="0.2">
      <c r="A75" s="18" t="s">
        <v>150</v>
      </c>
      <c r="B75" s="11"/>
      <c r="C75" s="11">
        <v>117.7</v>
      </c>
      <c r="D75" s="11">
        <v>23.7</v>
      </c>
      <c r="E75" s="21">
        <f t="shared" si="8"/>
        <v>0.23301527694802421</v>
      </c>
      <c r="F75" s="23">
        <f t="shared" si="9"/>
        <v>23.30152769480242</v>
      </c>
      <c r="G75" s="18" t="s">
        <v>471</v>
      </c>
      <c r="J75" s="23">
        <f t="shared" si="10"/>
        <v>-76.698472305197583</v>
      </c>
      <c r="K75" s="24">
        <f t="shared" si="11"/>
        <v>0.20135938827527611</v>
      </c>
    </row>
    <row r="76" spans="1:11" x14ac:dyDescent="0.2">
      <c r="A76" s="11"/>
      <c r="B76" s="11"/>
      <c r="C76" s="11"/>
      <c r="D76" s="11"/>
    </row>
    <row r="77" spans="1:11" x14ac:dyDescent="0.2">
      <c r="A77" s="11"/>
      <c r="B77" s="11"/>
      <c r="C77" s="11"/>
      <c r="D77" s="11"/>
    </row>
    <row r="78" spans="1:11" x14ac:dyDescent="0.2">
      <c r="A78" s="11"/>
      <c r="B78" s="11"/>
      <c r="C78" s="11"/>
      <c r="D78" s="11"/>
    </row>
    <row r="79" spans="1:11" x14ac:dyDescent="0.2">
      <c r="A79" s="11"/>
      <c r="B79" s="11"/>
      <c r="C79" s="11"/>
      <c r="D79" s="11"/>
    </row>
    <row r="80" spans="1:11" x14ac:dyDescent="0.2">
      <c r="A80" s="11"/>
      <c r="B80" s="11"/>
      <c r="C80" s="11"/>
      <c r="D80" s="11"/>
    </row>
    <row r="81" spans="1:4" x14ac:dyDescent="0.2">
      <c r="A81" s="11"/>
      <c r="B81" s="11"/>
      <c r="C81" s="11"/>
      <c r="D81" s="11"/>
    </row>
    <row r="82" spans="1:4" x14ac:dyDescent="0.2">
      <c r="A82" s="11"/>
      <c r="B82" s="11"/>
      <c r="C82" s="11"/>
      <c r="D82" s="11"/>
    </row>
    <row r="83" spans="1:4" x14ac:dyDescent="0.2">
      <c r="A83" s="11"/>
      <c r="B83" s="11"/>
      <c r="C83" s="11"/>
      <c r="D83" s="11"/>
    </row>
    <row r="84" spans="1:4" x14ac:dyDescent="0.2">
      <c r="A84" s="11"/>
      <c r="B84" s="11"/>
      <c r="C84" s="11"/>
      <c r="D84" s="11"/>
    </row>
    <row r="85" spans="1:4" x14ac:dyDescent="0.2">
      <c r="A85" s="11"/>
      <c r="B85" s="11"/>
      <c r="C85" s="11"/>
      <c r="D85" s="11"/>
    </row>
    <row r="86" spans="1:4" x14ac:dyDescent="0.2">
      <c r="A86" s="11"/>
      <c r="B86" s="11"/>
      <c r="C86" s="11"/>
      <c r="D86" s="11"/>
    </row>
    <row r="87" spans="1:4" x14ac:dyDescent="0.2">
      <c r="A87" s="11"/>
      <c r="B87" s="11"/>
      <c r="C87" s="11"/>
      <c r="D87" s="11"/>
    </row>
    <row r="88" spans="1:4" x14ac:dyDescent="0.2">
      <c r="A88" s="11"/>
      <c r="B88" s="11"/>
      <c r="C88" s="11"/>
      <c r="D88" s="11"/>
    </row>
    <row r="89" spans="1:4" x14ac:dyDescent="0.2">
      <c r="A89" s="11"/>
      <c r="B89" s="11"/>
      <c r="C89" s="11"/>
      <c r="D89" s="11"/>
    </row>
    <row r="90" spans="1:4" x14ac:dyDescent="0.2">
      <c r="A90" s="11"/>
      <c r="B90" s="11"/>
      <c r="C90" s="11"/>
      <c r="D90" s="11"/>
    </row>
    <row r="91" spans="1:4" x14ac:dyDescent="0.2">
      <c r="A91" s="11"/>
      <c r="B91" s="11"/>
      <c r="C91" s="11"/>
      <c r="D91" s="11"/>
    </row>
    <row r="95" spans="1:4" x14ac:dyDescent="0.2">
      <c r="A95" s="11"/>
      <c r="B95" s="11"/>
      <c r="C95" s="11"/>
      <c r="D95" s="11"/>
    </row>
    <row r="96" spans="1:4" x14ac:dyDescent="0.2">
      <c r="A96" s="11"/>
      <c r="B96" s="11"/>
      <c r="C96" s="11"/>
      <c r="D96" s="11"/>
    </row>
    <row r="97" spans="1:4" x14ac:dyDescent="0.2">
      <c r="A97" s="11"/>
      <c r="B97" s="11"/>
      <c r="C97" s="11"/>
      <c r="D97" s="11"/>
    </row>
    <row r="98" spans="1:4" x14ac:dyDescent="0.2">
      <c r="A98" s="11"/>
      <c r="B98" s="11"/>
      <c r="C98" s="11"/>
      <c r="D98" s="11"/>
    </row>
    <row r="99" spans="1:4" x14ac:dyDescent="0.2">
      <c r="A99" s="11"/>
      <c r="B99" s="11"/>
      <c r="C99" s="11"/>
      <c r="D99" s="11"/>
    </row>
    <row r="100" spans="1:4" x14ac:dyDescent="0.2">
      <c r="A100" s="11"/>
      <c r="B100" s="11"/>
      <c r="C100" s="11"/>
      <c r="D100" s="11"/>
    </row>
  </sheetData>
  <hyperlinks>
    <hyperlink ref="D1" r:id="rId1"/>
  </hyperlinks>
  <pageMargins left="0.75" right="0.75" top="1" bottom="1" header="0.5" footer="0.5"/>
  <pageSetup paperSize="9" firstPageNumber="0" fitToWidth="0" fitToHeight="0" pageOrder="overThenDown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zoomScale="85" zoomScaleNormal="85" workbookViewId="0">
      <selection activeCell="M167" sqref="M167"/>
    </sheetView>
  </sheetViews>
  <sheetFormatPr defaultRowHeight="14.25" x14ac:dyDescent="0.2"/>
  <cols>
    <col min="3" max="3" width="34.25" customWidth="1"/>
  </cols>
  <sheetData>
    <row r="1" spans="1:19" x14ac:dyDescent="0.2">
      <c r="C1" s="1" t="s">
        <v>0</v>
      </c>
    </row>
    <row r="3" spans="1:19" x14ac:dyDescent="0.2">
      <c r="C3" s="1" t="s">
        <v>1</v>
      </c>
      <c r="D3" s="2">
        <v>41774.646377314813</v>
      </c>
    </row>
    <row r="4" spans="1:19" x14ac:dyDescent="0.2">
      <c r="C4" s="1" t="s">
        <v>2</v>
      </c>
      <c r="D4" s="2">
        <v>41932.860209259263</v>
      </c>
    </row>
    <row r="5" spans="1:19" x14ac:dyDescent="0.2">
      <c r="C5" s="1" t="s">
        <v>3</v>
      </c>
      <c r="D5" s="1" t="s">
        <v>4</v>
      </c>
    </row>
    <row r="7" spans="1:19" x14ac:dyDescent="0.2">
      <c r="C7" s="1" t="s">
        <v>5</v>
      </c>
      <c r="D7" s="1" t="s">
        <v>6</v>
      </c>
      <c r="E7" s="1" t="s">
        <v>416</v>
      </c>
      <c r="F7" s="1" t="s">
        <v>417</v>
      </c>
      <c r="G7" s="1" t="s">
        <v>418</v>
      </c>
      <c r="H7" s="1" t="s">
        <v>419</v>
      </c>
      <c r="I7" s="1" t="s">
        <v>424</v>
      </c>
      <c r="J7" s="1"/>
      <c r="L7" s="1" t="s">
        <v>5</v>
      </c>
      <c r="M7" s="1" t="s">
        <v>6</v>
      </c>
      <c r="N7" s="1" t="s">
        <v>416</v>
      </c>
      <c r="O7" s="1" t="s">
        <v>417</v>
      </c>
      <c r="P7" s="1" t="s">
        <v>418</v>
      </c>
      <c r="Q7" s="1" t="s">
        <v>419</v>
      </c>
      <c r="S7" s="1" t="s">
        <v>424</v>
      </c>
    </row>
    <row r="8" spans="1:19" x14ac:dyDescent="0.2">
      <c r="C8" s="1" t="s">
        <v>7</v>
      </c>
      <c r="D8" s="1" t="s">
        <v>8</v>
      </c>
      <c r="E8" s="1" t="s">
        <v>8</v>
      </c>
      <c r="F8" s="1" t="s">
        <v>8</v>
      </c>
      <c r="G8" s="1" t="s">
        <v>8</v>
      </c>
      <c r="H8" s="1" t="s">
        <v>8</v>
      </c>
      <c r="I8" s="1"/>
      <c r="J8" s="1"/>
      <c r="L8" s="1" t="s">
        <v>7</v>
      </c>
      <c r="M8" s="1" t="s">
        <v>415</v>
      </c>
      <c r="N8" s="1" t="s">
        <v>415</v>
      </c>
      <c r="O8" s="1" t="s">
        <v>415</v>
      </c>
      <c r="P8" s="1" t="s">
        <v>415</v>
      </c>
      <c r="Q8" s="1" t="s">
        <v>415</v>
      </c>
    </row>
    <row r="10" spans="1:19" x14ac:dyDescent="0.2">
      <c r="A10" s="9" t="s">
        <v>420</v>
      </c>
      <c r="B10" s="9"/>
      <c r="C10" s="3" t="s">
        <v>9</v>
      </c>
      <c r="D10" s="3" t="s">
        <v>10</v>
      </c>
      <c r="E10" s="3" t="s">
        <v>10</v>
      </c>
      <c r="F10" s="3" t="s">
        <v>10</v>
      </c>
      <c r="G10" s="3" t="s">
        <v>10</v>
      </c>
      <c r="H10" s="3" t="s">
        <v>10</v>
      </c>
      <c r="I10" s="9"/>
      <c r="J10" s="9"/>
      <c r="K10" s="11">
        <v>19</v>
      </c>
      <c r="L10" s="3" t="s">
        <v>233</v>
      </c>
      <c r="M10" s="7">
        <v>0.71</v>
      </c>
      <c r="N10" s="7">
        <v>0.47</v>
      </c>
      <c r="O10" s="7">
        <v>0.03</v>
      </c>
      <c r="P10" s="7">
        <v>0.21</v>
      </c>
      <c r="Q10" s="6">
        <v>0</v>
      </c>
      <c r="S10" s="8">
        <f>SUM(O10:Q10)/100</f>
        <v>2.3999999999999998E-3</v>
      </c>
    </row>
    <row r="11" spans="1:19" x14ac:dyDescent="0.2">
      <c r="A11" s="11">
        <v>4</v>
      </c>
      <c r="B11" s="11"/>
      <c r="C11" s="3" t="s">
        <v>31</v>
      </c>
      <c r="D11" s="4">
        <v>29.8</v>
      </c>
      <c r="E11" s="6">
        <v>15.9</v>
      </c>
      <c r="F11" s="4">
        <v>10.7</v>
      </c>
      <c r="G11" s="4">
        <v>3.1</v>
      </c>
      <c r="H11" s="4">
        <v>0.2</v>
      </c>
      <c r="I11" s="11">
        <f t="shared" ref="I11:I52" si="0">SUM(F11:H11)</f>
        <v>13.999999999999998</v>
      </c>
      <c r="J11" s="10"/>
      <c r="K11" s="11">
        <v>4</v>
      </c>
      <c r="L11" s="3" t="s">
        <v>31</v>
      </c>
      <c r="M11" s="7">
        <v>0.56999999999999995</v>
      </c>
      <c r="N11" s="4">
        <v>0.3</v>
      </c>
      <c r="O11" s="4">
        <v>0.2</v>
      </c>
      <c r="P11" s="7">
        <v>0.06</v>
      </c>
      <c r="Q11" s="6">
        <v>0</v>
      </c>
      <c r="S11" s="8">
        <f t="shared" ref="S11:S51" si="1">SUM(O11:Q11)/100</f>
        <v>2.5999999999999999E-3</v>
      </c>
    </row>
    <row r="12" spans="1:19" x14ac:dyDescent="0.2">
      <c r="A12" s="12">
        <v>24</v>
      </c>
      <c r="B12" s="12"/>
      <c r="C12" s="3" t="s">
        <v>296</v>
      </c>
      <c r="D12" s="4">
        <v>32.5</v>
      </c>
      <c r="E12" s="6">
        <v>11.7</v>
      </c>
      <c r="F12" s="4">
        <v>13.3</v>
      </c>
      <c r="G12" s="4">
        <v>7.4</v>
      </c>
      <c r="H12" s="4">
        <v>0.1</v>
      </c>
      <c r="I12" s="11">
        <f t="shared" si="0"/>
        <v>20.800000000000004</v>
      </c>
      <c r="J12" s="11"/>
      <c r="K12" s="12">
        <v>24</v>
      </c>
      <c r="L12" s="3" t="s">
        <v>296</v>
      </c>
      <c r="M12" s="4">
        <v>0.5</v>
      </c>
      <c r="N12" s="7">
        <v>0.18</v>
      </c>
      <c r="O12" s="4">
        <v>0.2</v>
      </c>
      <c r="P12" s="7">
        <v>0.11</v>
      </c>
      <c r="Q12" s="6">
        <v>0</v>
      </c>
      <c r="S12" s="8">
        <f t="shared" si="1"/>
        <v>3.0999999999999999E-3</v>
      </c>
    </row>
    <row r="13" spans="1:19" x14ac:dyDescent="0.2">
      <c r="A13" s="11">
        <v>42</v>
      </c>
      <c r="B13" s="11"/>
      <c r="C13" s="3" t="s">
        <v>407</v>
      </c>
      <c r="D13" s="4">
        <v>33.299999999999997</v>
      </c>
      <c r="E13" s="6">
        <v>3.1</v>
      </c>
      <c r="F13" s="4">
        <v>11.2</v>
      </c>
      <c r="G13" s="4">
        <v>18.899999999999999</v>
      </c>
      <c r="H13" s="6">
        <v>0</v>
      </c>
      <c r="I13" s="11">
        <f t="shared" si="0"/>
        <v>30.099999999999998</v>
      </c>
      <c r="J13" s="10"/>
      <c r="K13" s="11">
        <v>32</v>
      </c>
      <c r="L13" s="3" t="s">
        <v>356</v>
      </c>
      <c r="M13" s="7">
        <v>1.45</v>
      </c>
      <c r="N13" s="7">
        <v>1.1299999999999999</v>
      </c>
      <c r="O13" s="6">
        <v>0</v>
      </c>
      <c r="P13" s="7">
        <v>0.32</v>
      </c>
      <c r="Q13" s="6">
        <v>0</v>
      </c>
      <c r="S13" s="8">
        <f t="shared" si="1"/>
        <v>3.2000000000000002E-3</v>
      </c>
    </row>
    <row r="14" spans="1:19" x14ac:dyDescent="0.2">
      <c r="A14" s="12">
        <v>19</v>
      </c>
      <c r="B14" s="12"/>
      <c r="C14" s="3" t="s">
        <v>233</v>
      </c>
      <c r="D14" s="4">
        <v>114.3</v>
      </c>
      <c r="E14" s="6">
        <v>76</v>
      </c>
      <c r="F14" s="4">
        <v>4.0999999999999996</v>
      </c>
      <c r="G14" s="4">
        <v>34.299999999999997</v>
      </c>
      <c r="H14" s="6">
        <v>0</v>
      </c>
      <c r="I14" s="11">
        <f t="shared" si="0"/>
        <v>38.4</v>
      </c>
      <c r="J14" s="10"/>
      <c r="K14" s="12">
        <v>13</v>
      </c>
      <c r="L14" s="3" t="s">
        <v>185</v>
      </c>
      <c r="M14" s="7">
        <v>0.76</v>
      </c>
      <c r="N14" s="7">
        <v>0.34</v>
      </c>
      <c r="O14" s="7">
        <v>0.21</v>
      </c>
      <c r="P14" s="7">
        <v>0.21</v>
      </c>
      <c r="Q14" s="6">
        <v>0</v>
      </c>
      <c r="S14" s="8">
        <f t="shared" si="1"/>
        <v>4.1999999999999997E-3</v>
      </c>
    </row>
    <row r="15" spans="1:19" x14ac:dyDescent="0.2">
      <c r="A15" s="11">
        <v>13</v>
      </c>
      <c r="B15" s="11"/>
      <c r="C15" s="3" t="s">
        <v>185</v>
      </c>
      <c r="D15" s="4">
        <v>76.2</v>
      </c>
      <c r="E15" s="6">
        <v>34.1</v>
      </c>
      <c r="F15" s="4">
        <v>20.9</v>
      </c>
      <c r="G15" s="4">
        <v>21.2</v>
      </c>
      <c r="H15" s="4">
        <v>0.1</v>
      </c>
      <c r="I15" s="11">
        <f t="shared" si="0"/>
        <v>42.199999999999996</v>
      </c>
      <c r="J15" s="10"/>
      <c r="K15" s="11">
        <v>14</v>
      </c>
      <c r="L15" s="3" t="s">
        <v>216</v>
      </c>
      <c r="M15" s="7">
        <v>0.49</v>
      </c>
      <c r="N15" s="7">
        <v>7.0000000000000007E-2</v>
      </c>
      <c r="O15" s="7">
        <v>0.08</v>
      </c>
      <c r="P15" s="7">
        <v>0.26</v>
      </c>
      <c r="Q15" s="7">
        <v>0.08</v>
      </c>
      <c r="S15" s="8">
        <f t="shared" si="1"/>
        <v>4.2000000000000006E-3</v>
      </c>
    </row>
    <row r="16" spans="1:19" x14ac:dyDescent="0.2">
      <c r="A16" s="12">
        <v>18</v>
      </c>
      <c r="B16" s="12"/>
      <c r="C16" s="3" t="s">
        <v>223</v>
      </c>
      <c r="D16" s="4">
        <v>120.6</v>
      </c>
      <c r="E16" s="6">
        <v>75.3</v>
      </c>
      <c r="F16" s="6">
        <v>19</v>
      </c>
      <c r="G16" s="4">
        <v>24.3</v>
      </c>
      <c r="H16" s="5" t="s">
        <v>414</v>
      </c>
      <c r="I16" s="11">
        <f t="shared" si="0"/>
        <v>43.3</v>
      </c>
      <c r="J16" s="10"/>
      <c r="K16" s="12">
        <v>25</v>
      </c>
      <c r="L16" s="3" t="s">
        <v>312</v>
      </c>
      <c r="M16" s="7">
        <v>0.68</v>
      </c>
      <c r="N16" s="7">
        <v>0.25</v>
      </c>
      <c r="O16" s="7">
        <v>0.19</v>
      </c>
      <c r="P16" s="7">
        <v>0.24</v>
      </c>
      <c r="Q16" s="6">
        <v>0</v>
      </c>
      <c r="S16" s="8">
        <f t="shared" si="1"/>
        <v>4.3E-3</v>
      </c>
    </row>
    <row r="17" spans="1:19" x14ac:dyDescent="0.2">
      <c r="A17" s="11">
        <v>15</v>
      </c>
      <c r="B17" s="11"/>
      <c r="C17" s="3" t="s">
        <v>218</v>
      </c>
      <c r="D17" s="4">
        <v>67.8</v>
      </c>
      <c r="E17" s="6">
        <v>18.8</v>
      </c>
      <c r="F17" s="4">
        <v>15.8</v>
      </c>
      <c r="G17" s="4">
        <v>33.200000000000003</v>
      </c>
      <c r="H17" s="5" t="s">
        <v>414</v>
      </c>
      <c r="I17" s="11">
        <f t="shared" si="0"/>
        <v>49</v>
      </c>
      <c r="J17" s="1"/>
      <c r="K17" s="11">
        <v>18</v>
      </c>
      <c r="L17" s="3" t="s">
        <v>223</v>
      </c>
      <c r="M17" s="7">
        <v>1.22</v>
      </c>
      <c r="N17" s="7">
        <v>0.76</v>
      </c>
      <c r="O17" s="7">
        <v>0.19</v>
      </c>
      <c r="P17" s="7">
        <v>0.25</v>
      </c>
      <c r="Q17" s="5" t="s">
        <v>414</v>
      </c>
      <c r="S17" s="8">
        <f t="shared" si="1"/>
        <v>4.4000000000000003E-3</v>
      </c>
    </row>
    <row r="18" spans="1:19" x14ac:dyDescent="0.2">
      <c r="A18" s="12">
        <v>22</v>
      </c>
      <c r="B18" s="12"/>
      <c r="C18" s="3" t="s">
        <v>264</v>
      </c>
      <c r="D18" s="4">
        <v>73.599999999999994</v>
      </c>
      <c r="E18" s="6">
        <v>22.2</v>
      </c>
      <c r="F18" s="4">
        <v>25.4</v>
      </c>
      <c r="G18" s="4">
        <v>25.8</v>
      </c>
      <c r="H18" s="4">
        <v>0.2</v>
      </c>
      <c r="I18" s="11">
        <f t="shared" si="0"/>
        <v>51.400000000000006</v>
      </c>
      <c r="J18" s="10"/>
      <c r="K18" s="12">
        <v>10</v>
      </c>
      <c r="L18" s="3" t="s">
        <v>109</v>
      </c>
      <c r="M18" s="7">
        <v>0.67</v>
      </c>
      <c r="N18" s="7">
        <v>0.23</v>
      </c>
      <c r="O18" s="7">
        <v>0.16</v>
      </c>
      <c r="P18" s="7">
        <v>0.27</v>
      </c>
      <c r="Q18" s="7">
        <v>0.01</v>
      </c>
      <c r="S18" s="8">
        <f t="shared" si="1"/>
        <v>4.4000000000000003E-3</v>
      </c>
    </row>
    <row r="19" spans="1:19" x14ac:dyDescent="0.2">
      <c r="A19" s="11">
        <v>25</v>
      </c>
      <c r="B19" s="11"/>
      <c r="C19" s="3" t="s">
        <v>312</v>
      </c>
      <c r="D19" s="4">
        <v>86.9</v>
      </c>
      <c r="E19" s="6">
        <v>32.299999999999997</v>
      </c>
      <c r="F19" s="6">
        <v>24</v>
      </c>
      <c r="G19" s="4">
        <v>30.4</v>
      </c>
      <c r="H19" s="4">
        <v>0.2</v>
      </c>
      <c r="I19" s="11">
        <f t="shared" si="0"/>
        <v>54.6</v>
      </c>
      <c r="J19" s="1"/>
      <c r="K19" s="11">
        <v>17</v>
      </c>
      <c r="L19" s="3" t="s">
        <v>222</v>
      </c>
      <c r="M19" s="7">
        <v>1.43</v>
      </c>
      <c r="N19" s="6">
        <v>1</v>
      </c>
      <c r="O19" s="7">
        <v>0.28000000000000003</v>
      </c>
      <c r="P19" s="7">
        <v>0.16</v>
      </c>
      <c r="Q19" s="6">
        <v>0</v>
      </c>
      <c r="S19" s="8">
        <f t="shared" si="1"/>
        <v>4.4000000000000003E-3</v>
      </c>
    </row>
    <row r="20" spans="1:19" x14ac:dyDescent="0.2">
      <c r="A20" s="12">
        <v>16</v>
      </c>
      <c r="B20" s="12"/>
      <c r="C20" s="3" t="s">
        <v>220</v>
      </c>
      <c r="D20" s="4">
        <v>92.6</v>
      </c>
      <c r="E20" s="6">
        <v>24.3</v>
      </c>
      <c r="F20" s="4">
        <v>18.100000000000001</v>
      </c>
      <c r="G20" s="4">
        <v>50.2</v>
      </c>
      <c r="H20" s="5" t="s">
        <v>414</v>
      </c>
      <c r="I20" s="11">
        <f t="shared" si="0"/>
        <v>68.300000000000011</v>
      </c>
      <c r="J20" s="10"/>
      <c r="K20" s="12">
        <v>29</v>
      </c>
      <c r="L20" s="3" t="s">
        <v>341</v>
      </c>
      <c r="M20" s="7">
        <v>2.02</v>
      </c>
      <c r="N20" s="7">
        <v>1.56</v>
      </c>
      <c r="O20" s="7">
        <v>0.06</v>
      </c>
      <c r="P20" s="7">
        <v>0.39</v>
      </c>
      <c r="Q20" s="6">
        <v>0</v>
      </c>
      <c r="S20" s="8">
        <f t="shared" si="1"/>
        <v>4.5000000000000005E-3</v>
      </c>
    </row>
    <row r="21" spans="1:19" x14ac:dyDescent="0.2">
      <c r="A21" s="11">
        <v>32</v>
      </c>
      <c r="B21" s="11" t="s">
        <v>356</v>
      </c>
      <c r="C21" s="3" t="s">
        <v>356</v>
      </c>
      <c r="D21" s="4">
        <v>335.7</v>
      </c>
      <c r="E21" s="6">
        <v>260.60000000000002</v>
      </c>
      <c r="F21" s="4">
        <v>0.3</v>
      </c>
      <c r="G21" s="4">
        <v>73.900000000000006</v>
      </c>
      <c r="H21" s="4">
        <v>0.8</v>
      </c>
      <c r="I21" s="11">
        <f t="shared" si="0"/>
        <v>75</v>
      </c>
      <c r="J21" s="10"/>
      <c r="K21" s="11">
        <v>31</v>
      </c>
      <c r="L21" s="3" t="s">
        <v>352</v>
      </c>
      <c r="M21" s="7">
        <v>1.74</v>
      </c>
      <c r="N21" s="7">
        <v>1.28</v>
      </c>
      <c r="O21" s="7">
        <v>0.11</v>
      </c>
      <c r="P21" s="7">
        <v>0.35</v>
      </c>
      <c r="Q21" s="6">
        <v>0</v>
      </c>
      <c r="S21" s="8">
        <f t="shared" si="1"/>
        <v>4.5999999999999999E-3</v>
      </c>
    </row>
    <row r="22" spans="1:19" x14ac:dyDescent="0.2">
      <c r="A22" s="12">
        <v>10</v>
      </c>
      <c r="B22" s="12"/>
      <c r="C22" s="3" t="s">
        <v>109</v>
      </c>
      <c r="D22" s="4">
        <v>125.1</v>
      </c>
      <c r="E22" s="6">
        <v>43.7</v>
      </c>
      <c r="F22" s="4">
        <v>29.8</v>
      </c>
      <c r="G22" s="4">
        <v>50.3</v>
      </c>
      <c r="H22" s="4">
        <v>1.3</v>
      </c>
      <c r="I22" s="11">
        <f t="shared" si="0"/>
        <v>81.399999999999991</v>
      </c>
      <c r="J22" s="10"/>
      <c r="K22" s="12">
        <v>39</v>
      </c>
      <c r="L22" s="3" t="s">
        <v>385</v>
      </c>
      <c r="M22" s="7">
        <v>1.53</v>
      </c>
      <c r="N22" s="7">
        <v>1.07</v>
      </c>
      <c r="O22" s="7">
        <v>0.06</v>
      </c>
      <c r="P22" s="4">
        <v>0.4</v>
      </c>
      <c r="Q22" s="6">
        <v>0</v>
      </c>
      <c r="S22" s="8">
        <f t="shared" si="1"/>
        <v>4.5999999999999999E-3</v>
      </c>
    </row>
    <row r="23" spans="1:19" x14ac:dyDescent="0.2">
      <c r="A23" s="11">
        <v>14</v>
      </c>
      <c r="B23" s="11"/>
      <c r="C23" s="3" t="s">
        <v>216</v>
      </c>
      <c r="D23" s="4">
        <v>105.8</v>
      </c>
      <c r="E23" s="6">
        <v>15.2</v>
      </c>
      <c r="F23" s="4">
        <v>17.5</v>
      </c>
      <c r="G23" s="4">
        <v>56.6</v>
      </c>
      <c r="H23" s="4">
        <v>16.5</v>
      </c>
      <c r="I23" s="11">
        <f t="shared" si="0"/>
        <v>90.6</v>
      </c>
      <c r="J23" s="10"/>
      <c r="K23" s="11">
        <v>15</v>
      </c>
      <c r="L23" s="3" t="s">
        <v>218</v>
      </c>
      <c r="M23" s="4">
        <v>0.7</v>
      </c>
      <c r="N23" s="7">
        <v>0.19</v>
      </c>
      <c r="O23" s="7">
        <v>0.16</v>
      </c>
      <c r="P23" s="7">
        <v>0.34</v>
      </c>
      <c r="Q23" s="5" t="s">
        <v>414</v>
      </c>
      <c r="S23" s="8">
        <f t="shared" si="1"/>
        <v>5.0000000000000001E-3</v>
      </c>
    </row>
    <row r="24" spans="1:19" x14ac:dyDescent="0.2">
      <c r="A24" s="12">
        <v>39</v>
      </c>
      <c r="B24" s="12" t="s">
        <v>385</v>
      </c>
      <c r="C24" s="3" t="s">
        <v>385</v>
      </c>
      <c r="D24" s="4">
        <v>321.8</v>
      </c>
      <c r="E24" s="6">
        <v>224.9</v>
      </c>
      <c r="F24" s="4">
        <v>13.5</v>
      </c>
      <c r="G24" s="4">
        <v>83.3</v>
      </c>
      <c r="H24" s="4">
        <v>0.2</v>
      </c>
      <c r="I24" s="11">
        <f t="shared" si="0"/>
        <v>97</v>
      </c>
      <c r="J24" s="10"/>
      <c r="K24" s="12">
        <v>28</v>
      </c>
      <c r="L24" s="3" t="s">
        <v>338</v>
      </c>
      <c r="M24" s="7">
        <v>1.06</v>
      </c>
      <c r="N24" s="7">
        <v>0.55000000000000004</v>
      </c>
      <c r="O24" s="6">
        <v>0</v>
      </c>
      <c r="P24" s="7">
        <v>0.46</v>
      </c>
      <c r="Q24" s="7">
        <v>0.05</v>
      </c>
      <c r="S24" s="8">
        <f t="shared" si="1"/>
        <v>5.1000000000000004E-3</v>
      </c>
    </row>
    <row r="25" spans="1:19" x14ac:dyDescent="0.2">
      <c r="A25" s="11">
        <v>28</v>
      </c>
      <c r="B25" s="11" t="s">
        <v>338</v>
      </c>
      <c r="C25" s="3" t="s">
        <v>338</v>
      </c>
      <c r="D25" s="4">
        <v>218.1</v>
      </c>
      <c r="E25" s="6">
        <v>113.6</v>
      </c>
      <c r="F25" s="4">
        <v>0.1</v>
      </c>
      <c r="G25" s="4">
        <v>94.7</v>
      </c>
      <c r="H25" s="4">
        <v>9.6</v>
      </c>
      <c r="I25" s="11">
        <f t="shared" si="0"/>
        <v>104.39999999999999</v>
      </c>
      <c r="J25" s="1"/>
      <c r="K25" s="11">
        <v>9</v>
      </c>
      <c r="L25" s="3" t="s">
        <v>105</v>
      </c>
      <c r="M25" s="7">
        <v>1.66</v>
      </c>
      <c r="N25" s="7">
        <v>1.1399999999999999</v>
      </c>
      <c r="O25" s="7">
        <v>0.08</v>
      </c>
      <c r="P25" s="7">
        <v>0.43</v>
      </c>
      <c r="Q25" s="5" t="s">
        <v>414</v>
      </c>
      <c r="S25" s="8">
        <f t="shared" si="1"/>
        <v>5.1000000000000004E-3</v>
      </c>
    </row>
    <row r="26" spans="1:19" x14ac:dyDescent="0.2">
      <c r="A26" s="12">
        <v>8</v>
      </c>
      <c r="B26" s="12"/>
      <c r="C26" s="3" t="s">
        <v>103</v>
      </c>
      <c r="D26" s="4">
        <v>287.7</v>
      </c>
      <c r="E26" s="6">
        <v>181.8</v>
      </c>
      <c r="F26" s="4">
        <v>23.3</v>
      </c>
      <c r="G26" s="4">
        <v>80.099999999999994</v>
      </c>
      <c r="H26" s="4">
        <v>2.6</v>
      </c>
      <c r="I26" s="11">
        <f t="shared" si="0"/>
        <v>105.99999999999999</v>
      </c>
      <c r="J26" s="1"/>
      <c r="K26" s="12">
        <v>22</v>
      </c>
      <c r="L26" s="3" t="s">
        <v>264</v>
      </c>
      <c r="M26" s="7">
        <v>0.76</v>
      </c>
      <c r="N26" s="7">
        <v>0.23</v>
      </c>
      <c r="O26" s="7">
        <v>0.26</v>
      </c>
      <c r="P26" s="7">
        <v>0.27</v>
      </c>
      <c r="Q26" s="6">
        <v>0</v>
      </c>
      <c r="S26" s="8">
        <f t="shared" si="1"/>
        <v>5.3E-3</v>
      </c>
    </row>
    <row r="27" spans="1:19" x14ac:dyDescent="0.2">
      <c r="A27" s="11">
        <v>31</v>
      </c>
      <c r="B27" s="11" t="s">
        <v>352</v>
      </c>
      <c r="C27" s="3" t="s">
        <v>352</v>
      </c>
      <c r="D27" s="4">
        <v>400.6</v>
      </c>
      <c r="E27" s="6">
        <v>294.39999999999998</v>
      </c>
      <c r="F27" s="4">
        <v>25.7</v>
      </c>
      <c r="G27" s="4">
        <v>79.599999999999994</v>
      </c>
      <c r="H27" s="4">
        <v>0.9</v>
      </c>
      <c r="I27" s="11">
        <f t="shared" si="0"/>
        <v>106.2</v>
      </c>
      <c r="J27" s="11"/>
      <c r="K27" s="11">
        <v>30</v>
      </c>
      <c r="L27" s="3" t="s">
        <v>347</v>
      </c>
      <c r="M27" s="7">
        <v>1.06</v>
      </c>
      <c r="N27" s="7">
        <v>0.52</v>
      </c>
      <c r="O27" s="7">
        <v>0.05</v>
      </c>
      <c r="P27" s="7">
        <v>0.48</v>
      </c>
      <c r="Q27" s="6">
        <v>0</v>
      </c>
      <c r="S27" s="8">
        <f t="shared" si="1"/>
        <v>5.3E-3</v>
      </c>
    </row>
    <row r="28" spans="1:19" x14ac:dyDescent="0.2">
      <c r="A28" s="12">
        <v>29</v>
      </c>
      <c r="B28" s="12" t="s">
        <v>341</v>
      </c>
      <c r="C28" s="3" t="s">
        <v>341</v>
      </c>
      <c r="D28" s="4">
        <v>482.8</v>
      </c>
      <c r="E28" s="6">
        <v>374.3</v>
      </c>
      <c r="F28" s="4">
        <v>13.8</v>
      </c>
      <c r="G28" s="4">
        <v>94.1</v>
      </c>
      <c r="H28" s="4">
        <v>0.6</v>
      </c>
      <c r="I28" s="11">
        <f t="shared" si="0"/>
        <v>108.49999999999999</v>
      </c>
      <c r="J28" s="1"/>
      <c r="K28" s="12">
        <v>37</v>
      </c>
      <c r="L28" s="3" t="s">
        <v>377</v>
      </c>
      <c r="M28" s="7">
        <v>1.05</v>
      </c>
      <c r="N28" s="7">
        <v>0.48</v>
      </c>
      <c r="O28" s="7">
        <v>0.06</v>
      </c>
      <c r="P28" s="4">
        <v>0.5</v>
      </c>
      <c r="Q28" s="6">
        <v>0</v>
      </c>
      <c r="S28" s="8">
        <f t="shared" si="1"/>
        <v>5.6000000000000008E-3</v>
      </c>
    </row>
    <row r="29" spans="1:19" x14ac:dyDescent="0.2">
      <c r="A29" s="11">
        <v>5</v>
      </c>
      <c r="B29" s="11"/>
      <c r="C29" s="3" t="s">
        <v>40</v>
      </c>
      <c r="D29" s="4">
        <v>243.4</v>
      </c>
      <c r="E29" s="6">
        <v>134.6</v>
      </c>
      <c r="F29" s="4">
        <v>48.1</v>
      </c>
      <c r="G29" s="4">
        <v>59.3</v>
      </c>
      <c r="H29" s="4">
        <v>1.3</v>
      </c>
      <c r="I29" s="11">
        <f t="shared" si="0"/>
        <v>108.7</v>
      </c>
      <c r="J29" s="11"/>
      <c r="K29" s="11">
        <v>11</v>
      </c>
      <c r="L29" s="3" t="s">
        <v>126</v>
      </c>
      <c r="M29" s="7">
        <v>1.36</v>
      </c>
      <c r="N29" s="7">
        <v>0.71</v>
      </c>
      <c r="O29" s="7">
        <v>0.26</v>
      </c>
      <c r="P29" s="7">
        <v>0.38</v>
      </c>
      <c r="Q29" s="6">
        <v>0</v>
      </c>
      <c r="S29" s="8">
        <f t="shared" si="1"/>
        <v>6.4000000000000003E-3</v>
      </c>
    </row>
    <row r="30" spans="1:19" x14ac:dyDescent="0.2">
      <c r="A30" s="12">
        <v>37</v>
      </c>
      <c r="B30" s="12" t="s">
        <v>377</v>
      </c>
      <c r="C30" s="3" t="s">
        <v>377</v>
      </c>
      <c r="D30" s="4">
        <v>211.2</v>
      </c>
      <c r="E30" s="6">
        <v>97.2</v>
      </c>
      <c r="F30" s="4">
        <v>12.4</v>
      </c>
      <c r="G30" s="4">
        <v>100.9</v>
      </c>
      <c r="H30" s="4">
        <v>0.7</v>
      </c>
      <c r="I30" s="11">
        <f t="shared" si="0"/>
        <v>114.00000000000001</v>
      </c>
      <c r="J30" s="1"/>
      <c r="K30" s="12">
        <v>27</v>
      </c>
      <c r="L30" s="3" t="s">
        <v>423</v>
      </c>
      <c r="M30" s="7">
        <v>1.78</v>
      </c>
      <c r="N30" s="7">
        <v>1.1299999999999999</v>
      </c>
      <c r="O30" s="7">
        <v>0.15</v>
      </c>
      <c r="P30" s="7">
        <v>0.46</v>
      </c>
      <c r="Q30" s="7">
        <v>0.03</v>
      </c>
      <c r="S30" s="8">
        <f t="shared" si="1"/>
        <v>6.4000000000000003E-3</v>
      </c>
    </row>
    <row r="31" spans="1:19" x14ac:dyDescent="0.2">
      <c r="A31" s="11">
        <v>30</v>
      </c>
      <c r="B31" s="11" t="s">
        <v>347</v>
      </c>
      <c r="C31" s="3" t="s">
        <v>347</v>
      </c>
      <c r="D31" s="4">
        <v>238.6</v>
      </c>
      <c r="E31" s="6">
        <v>117.3</v>
      </c>
      <c r="F31" s="4">
        <v>12.3</v>
      </c>
      <c r="G31" s="4">
        <v>108.6</v>
      </c>
      <c r="H31" s="4">
        <v>0.3</v>
      </c>
      <c r="I31" s="11">
        <f t="shared" si="0"/>
        <v>121.19999999999999</v>
      </c>
      <c r="J31" s="10"/>
      <c r="K31" s="11">
        <v>36</v>
      </c>
      <c r="L31" s="3" t="s">
        <v>372</v>
      </c>
      <c r="M31" s="7">
        <v>1.85</v>
      </c>
      <c r="N31" s="4">
        <v>1.2</v>
      </c>
      <c r="O31" s="7">
        <v>0.36</v>
      </c>
      <c r="P31" s="7">
        <v>0.28000000000000003</v>
      </c>
      <c r="Q31" s="7">
        <v>0.01</v>
      </c>
      <c r="S31" s="8">
        <f t="shared" si="1"/>
        <v>6.5000000000000006E-3</v>
      </c>
    </row>
    <row r="32" spans="1:19" x14ac:dyDescent="0.2">
      <c r="A32" s="12">
        <v>23</v>
      </c>
      <c r="B32" s="12"/>
      <c r="C32" s="3" t="s">
        <v>287</v>
      </c>
      <c r="D32" s="4">
        <v>246.5</v>
      </c>
      <c r="E32" s="6">
        <v>115</v>
      </c>
      <c r="F32" s="4">
        <v>18.399999999999999</v>
      </c>
      <c r="G32" s="6">
        <v>93</v>
      </c>
      <c r="H32" s="4">
        <v>20.100000000000001</v>
      </c>
      <c r="I32" s="11">
        <f t="shared" si="0"/>
        <v>131.5</v>
      </c>
      <c r="J32" s="10"/>
      <c r="K32" s="12">
        <v>34</v>
      </c>
      <c r="L32" s="3" t="s">
        <v>425</v>
      </c>
      <c r="M32" s="6">
        <v>1</v>
      </c>
      <c r="N32" s="7">
        <v>0.33</v>
      </c>
      <c r="O32" s="7">
        <v>0.09</v>
      </c>
      <c r="P32" s="7">
        <v>0.54</v>
      </c>
      <c r="Q32" s="7">
        <v>0.03</v>
      </c>
      <c r="S32" s="8">
        <f t="shared" si="1"/>
        <v>6.6E-3</v>
      </c>
    </row>
    <row r="33" spans="1:19" x14ac:dyDescent="0.2">
      <c r="A33" s="11">
        <v>11</v>
      </c>
      <c r="B33" s="11"/>
      <c r="C33" s="3" t="s">
        <v>126</v>
      </c>
      <c r="D33" s="4">
        <v>303.89999999999998</v>
      </c>
      <c r="E33" s="6">
        <v>158.5</v>
      </c>
      <c r="F33" s="4">
        <v>59.2</v>
      </c>
      <c r="G33" s="4">
        <v>85.8</v>
      </c>
      <c r="H33" s="4">
        <v>0.5</v>
      </c>
      <c r="I33" s="11">
        <f t="shared" si="0"/>
        <v>145.5</v>
      </c>
      <c r="J33" s="10"/>
      <c r="K33" s="11">
        <v>16</v>
      </c>
      <c r="L33" s="3" t="s">
        <v>220</v>
      </c>
      <c r="M33" s="7">
        <v>0.91</v>
      </c>
      <c r="N33" s="7">
        <v>0.24</v>
      </c>
      <c r="O33" s="7">
        <v>0.18</v>
      </c>
      <c r="P33" s="4">
        <v>0.5</v>
      </c>
      <c r="Q33" s="5" t="s">
        <v>414</v>
      </c>
      <c r="S33" s="8">
        <f t="shared" si="1"/>
        <v>6.7999999999999996E-3</v>
      </c>
    </row>
    <row r="34" spans="1:19" x14ac:dyDescent="0.2">
      <c r="A34" s="12">
        <v>36</v>
      </c>
      <c r="B34" s="12" t="s">
        <v>372</v>
      </c>
      <c r="C34" s="3" t="s">
        <v>372</v>
      </c>
      <c r="D34" s="4">
        <v>456.1</v>
      </c>
      <c r="E34" s="6">
        <v>295.60000000000002</v>
      </c>
      <c r="F34" s="4">
        <v>89.5</v>
      </c>
      <c r="G34" s="4">
        <v>68.8</v>
      </c>
      <c r="H34" s="4">
        <v>2.2999999999999998</v>
      </c>
      <c r="I34" s="11">
        <f t="shared" si="0"/>
        <v>160.60000000000002</v>
      </c>
      <c r="J34" s="10"/>
      <c r="K34" s="12">
        <v>3</v>
      </c>
      <c r="L34" s="3" t="s">
        <v>15</v>
      </c>
      <c r="M34" s="7">
        <v>2.21</v>
      </c>
      <c r="N34" s="7">
        <v>1.52</v>
      </c>
      <c r="O34" s="7">
        <v>0.18</v>
      </c>
      <c r="P34" s="7">
        <v>0.49</v>
      </c>
      <c r="Q34" s="7">
        <v>0.02</v>
      </c>
      <c r="S34" s="8">
        <f t="shared" si="1"/>
        <v>6.8999999999999999E-3</v>
      </c>
    </row>
    <row r="35" spans="1:19" x14ac:dyDescent="0.2">
      <c r="A35" s="11">
        <v>27</v>
      </c>
      <c r="B35" s="11" t="s">
        <v>337</v>
      </c>
      <c r="C35" s="3" t="s">
        <v>337</v>
      </c>
      <c r="D35" s="4">
        <v>500.6</v>
      </c>
      <c r="E35" s="6">
        <v>318.3</v>
      </c>
      <c r="F35" s="4">
        <v>42.9</v>
      </c>
      <c r="G35" s="4">
        <v>130.30000000000001</v>
      </c>
      <c r="H35" s="4">
        <v>9.1</v>
      </c>
      <c r="I35" s="11">
        <f t="shared" si="0"/>
        <v>182.3</v>
      </c>
      <c r="J35" s="10"/>
      <c r="K35" s="11">
        <v>42</v>
      </c>
      <c r="L35" s="3" t="s">
        <v>407</v>
      </c>
      <c r="M35" s="7">
        <v>0.77</v>
      </c>
      <c r="N35" s="7">
        <v>7.0000000000000007E-2</v>
      </c>
      <c r="O35" s="7">
        <v>0.26</v>
      </c>
      <c r="P35" s="7">
        <v>0.44</v>
      </c>
      <c r="Q35" s="6">
        <v>0</v>
      </c>
      <c r="S35" s="8">
        <f t="shared" si="1"/>
        <v>6.9999999999999993E-3</v>
      </c>
    </row>
    <row r="36" spans="1:19" x14ac:dyDescent="0.2">
      <c r="A36" s="12">
        <v>9</v>
      </c>
      <c r="B36" s="12"/>
      <c r="C36" s="3" t="s">
        <v>105</v>
      </c>
      <c r="D36" s="4">
        <v>589.70000000000005</v>
      </c>
      <c r="E36" s="6">
        <v>406.8</v>
      </c>
      <c r="F36" s="4">
        <v>28.9</v>
      </c>
      <c r="G36" s="6">
        <v>154</v>
      </c>
      <c r="H36" s="5" t="s">
        <v>414</v>
      </c>
      <c r="I36" s="11">
        <f t="shared" si="0"/>
        <v>182.9</v>
      </c>
      <c r="J36" s="10"/>
      <c r="K36" s="12">
        <v>5</v>
      </c>
      <c r="L36" s="3" t="s">
        <v>40</v>
      </c>
      <c r="M36" s="7">
        <v>1.64</v>
      </c>
      <c r="N36" s="7">
        <v>0.91</v>
      </c>
      <c r="O36" s="7">
        <v>0.32</v>
      </c>
      <c r="P36" s="4">
        <v>0.4</v>
      </c>
      <c r="Q36" s="7">
        <v>0.01</v>
      </c>
      <c r="S36" s="8">
        <f t="shared" si="1"/>
        <v>7.3000000000000001E-3</v>
      </c>
    </row>
    <row r="37" spans="1:19" x14ac:dyDescent="0.2">
      <c r="A37" s="11">
        <v>1</v>
      </c>
      <c r="B37" s="11"/>
      <c r="C37" s="3" t="s">
        <v>426</v>
      </c>
      <c r="D37" s="4">
        <v>512.29999999999995</v>
      </c>
      <c r="E37" s="6">
        <v>323.39999999999998</v>
      </c>
      <c r="F37" s="6">
        <v>64</v>
      </c>
      <c r="G37" s="4">
        <v>120.4</v>
      </c>
      <c r="H37" s="4">
        <v>4.5999999999999996</v>
      </c>
      <c r="I37" s="11">
        <f t="shared" si="0"/>
        <v>189</v>
      </c>
      <c r="J37" s="10"/>
      <c r="K37" s="11">
        <v>1</v>
      </c>
      <c r="L37" s="3" t="s">
        <v>426</v>
      </c>
      <c r="M37" s="7">
        <v>2.04</v>
      </c>
      <c r="N37" s="7">
        <v>1.29</v>
      </c>
      <c r="O37" s="7">
        <v>0.25</v>
      </c>
      <c r="P37" s="7">
        <v>0.48</v>
      </c>
      <c r="Q37" s="7">
        <v>0.02</v>
      </c>
      <c r="S37" s="8">
        <f t="shared" si="1"/>
        <v>7.4999999999999997E-3</v>
      </c>
    </row>
    <row r="38" spans="1:19" x14ac:dyDescent="0.2">
      <c r="A38" s="12">
        <v>33</v>
      </c>
      <c r="B38" s="12" t="s">
        <v>360</v>
      </c>
      <c r="C38" s="3" t="s">
        <v>360</v>
      </c>
      <c r="D38" s="4">
        <v>927.4</v>
      </c>
      <c r="E38" s="6">
        <v>714.8</v>
      </c>
      <c r="F38" s="4">
        <v>40.700000000000003</v>
      </c>
      <c r="G38" s="4">
        <v>129.30000000000001</v>
      </c>
      <c r="H38" s="4">
        <v>42.6</v>
      </c>
      <c r="I38" s="11">
        <f t="shared" si="0"/>
        <v>212.6</v>
      </c>
      <c r="J38" s="10"/>
      <c r="K38" s="12">
        <v>2</v>
      </c>
      <c r="L38" s="3" t="s">
        <v>422</v>
      </c>
      <c r="M38" s="7">
        <v>2.12</v>
      </c>
      <c r="N38" s="7">
        <v>1.34</v>
      </c>
      <c r="O38" s="7">
        <v>0.28000000000000003</v>
      </c>
      <c r="P38" s="7">
        <v>0.47</v>
      </c>
      <c r="Q38" s="7">
        <v>0.02</v>
      </c>
      <c r="S38" s="8">
        <f t="shared" si="1"/>
        <v>7.7000000000000002E-3</v>
      </c>
    </row>
    <row r="39" spans="1:19" x14ac:dyDescent="0.2">
      <c r="A39" s="11">
        <v>2</v>
      </c>
      <c r="B39" s="11"/>
      <c r="C39" s="3" t="s">
        <v>422</v>
      </c>
      <c r="D39" s="4">
        <v>600.20000000000005</v>
      </c>
      <c r="E39" s="6">
        <v>380.2</v>
      </c>
      <c r="F39" s="4">
        <v>80.5</v>
      </c>
      <c r="G39" s="4">
        <v>134.5</v>
      </c>
      <c r="H39" s="6">
        <v>5</v>
      </c>
      <c r="I39" s="11">
        <f t="shared" si="0"/>
        <v>220</v>
      </c>
      <c r="J39" s="10"/>
      <c r="K39" s="11">
        <v>41</v>
      </c>
      <c r="L39" s="3" t="s">
        <v>388</v>
      </c>
      <c r="M39" s="7">
        <v>1.65</v>
      </c>
      <c r="N39" s="7">
        <v>0.86</v>
      </c>
      <c r="O39" s="7">
        <v>0.27</v>
      </c>
      <c r="P39" s="7">
        <v>0.52</v>
      </c>
      <c r="Q39" s="5" t="s">
        <v>414</v>
      </c>
      <c r="S39" s="8">
        <f t="shared" si="1"/>
        <v>7.9000000000000008E-3</v>
      </c>
    </row>
    <row r="40" spans="1:19" x14ac:dyDescent="0.2">
      <c r="A40" s="12">
        <v>3</v>
      </c>
      <c r="B40" s="12"/>
      <c r="C40" s="3" t="s">
        <v>15</v>
      </c>
      <c r="D40" s="4">
        <v>742.8</v>
      </c>
      <c r="E40" s="6">
        <v>510.3</v>
      </c>
      <c r="F40" s="4">
        <v>59.9</v>
      </c>
      <c r="G40" s="4">
        <v>165.9</v>
      </c>
      <c r="H40" s="4">
        <v>6.7</v>
      </c>
      <c r="I40" s="11">
        <f t="shared" si="0"/>
        <v>232.5</v>
      </c>
      <c r="J40" s="10"/>
      <c r="K40" s="12">
        <v>23</v>
      </c>
      <c r="L40" s="3" t="s">
        <v>287</v>
      </c>
      <c r="M40" s="7">
        <v>1.52</v>
      </c>
      <c r="N40" s="7">
        <v>0.71</v>
      </c>
      <c r="O40" s="7">
        <v>0.11</v>
      </c>
      <c r="P40" s="7">
        <v>0.56999999999999995</v>
      </c>
      <c r="Q40" s="7">
        <v>0.12</v>
      </c>
      <c r="S40" s="8">
        <f t="shared" si="1"/>
        <v>8.0000000000000002E-3</v>
      </c>
    </row>
    <row r="41" spans="1:19" x14ac:dyDescent="0.2">
      <c r="A41" s="11">
        <v>12</v>
      </c>
      <c r="B41" s="11"/>
      <c r="C41" s="3" t="s">
        <v>151</v>
      </c>
      <c r="D41" s="4">
        <v>692.8</v>
      </c>
      <c r="E41" s="6">
        <v>442.6</v>
      </c>
      <c r="F41" s="4">
        <v>96.1</v>
      </c>
      <c r="G41" s="4">
        <v>145.4</v>
      </c>
      <c r="H41" s="4">
        <v>8.6999999999999993</v>
      </c>
      <c r="I41" s="11">
        <f t="shared" si="0"/>
        <v>250.2</v>
      </c>
      <c r="J41" s="10"/>
      <c r="K41" s="11">
        <v>12</v>
      </c>
      <c r="L41" s="3" t="s">
        <v>151</v>
      </c>
      <c r="M41" s="7">
        <v>2.25</v>
      </c>
      <c r="N41" s="7">
        <v>1.44</v>
      </c>
      <c r="O41" s="7">
        <v>0.31</v>
      </c>
      <c r="P41" s="7">
        <v>0.47</v>
      </c>
      <c r="Q41" s="7">
        <v>0.03</v>
      </c>
      <c r="S41" s="8">
        <f t="shared" si="1"/>
        <v>8.1000000000000013E-3</v>
      </c>
    </row>
    <row r="42" spans="1:19" x14ac:dyDescent="0.2">
      <c r="A42" s="12">
        <v>35</v>
      </c>
      <c r="B42" s="12" t="s">
        <v>367</v>
      </c>
      <c r="C42" s="3" t="s">
        <v>367</v>
      </c>
      <c r="D42" s="4">
        <v>871.3</v>
      </c>
      <c r="E42" s="6">
        <v>609.29999999999995</v>
      </c>
      <c r="F42" s="4">
        <v>112.3</v>
      </c>
      <c r="G42" s="4">
        <v>135.4</v>
      </c>
      <c r="H42" s="4">
        <v>14.3</v>
      </c>
      <c r="I42" s="11">
        <f t="shared" si="0"/>
        <v>262</v>
      </c>
      <c r="J42" s="10"/>
      <c r="K42" s="12">
        <v>33</v>
      </c>
      <c r="L42" s="3" t="s">
        <v>360</v>
      </c>
      <c r="M42" s="7">
        <v>3.66</v>
      </c>
      <c r="N42" s="7">
        <v>2.82</v>
      </c>
      <c r="O42" s="7">
        <v>0.16</v>
      </c>
      <c r="P42" s="7">
        <v>0.51</v>
      </c>
      <c r="Q42" s="7">
        <v>0.17</v>
      </c>
      <c r="S42" s="8">
        <f t="shared" si="1"/>
        <v>8.4000000000000012E-3</v>
      </c>
    </row>
    <row r="43" spans="1:19" x14ac:dyDescent="0.2">
      <c r="A43" s="11">
        <v>38</v>
      </c>
      <c r="B43" s="11" t="s">
        <v>380</v>
      </c>
      <c r="C43" s="3" t="s">
        <v>380</v>
      </c>
      <c r="D43" s="4">
        <v>428.3</v>
      </c>
      <c r="E43" s="6">
        <v>151.80000000000001</v>
      </c>
      <c r="F43" s="4">
        <v>62.3</v>
      </c>
      <c r="G43" s="4">
        <v>212.2</v>
      </c>
      <c r="H43" s="6">
        <v>2</v>
      </c>
      <c r="I43" s="11">
        <f t="shared" si="0"/>
        <v>276.5</v>
      </c>
      <c r="J43" s="10"/>
      <c r="K43" s="11">
        <v>21</v>
      </c>
      <c r="L43" s="3" t="s">
        <v>251</v>
      </c>
      <c r="M43" s="7">
        <v>2.77</v>
      </c>
      <c r="N43" s="4">
        <v>1.9</v>
      </c>
      <c r="O43" s="7">
        <v>0.14000000000000001</v>
      </c>
      <c r="P43" s="7">
        <v>0.71</v>
      </c>
      <c r="Q43" s="7">
        <v>0.01</v>
      </c>
      <c r="S43" s="8">
        <f t="shared" si="1"/>
        <v>8.6E-3</v>
      </c>
    </row>
    <row r="44" spans="1:19" x14ac:dyDescent="0.2">
      <c r="A44" s="12">
        <v>7</v>
      </c>
      <c r="B44" s="12"/>
      <c r="C44" s="3" t="s">
        <v>421</v>
      </c>
      <c r="D44" s="4">
        <v>923.5</v>
      </c>
      <c r="E44" s="6">
        <v>624.79999999999995</v>
      </c>
      <c r="F44" s="4">
        <v>134.19999999999999</v>
      </c>
      <c r="G44" s="4">
        <v>164.5</v>
      </c>
      <c r="H44" s="5" t="s">
        <v>414</v>
      </c>
      <c r="I44" s="11">
        <f t="shared" si="0"/>
        <v>298.7</v>
      </c>
      <c r="J44" s="11"/>
      <c r="K44" s="12">
        <v>8</v>
      </c>
      <c r="L44" s="3" t="s">
        <v>103</v>
      </c>
      <c r="M44" s="7">
        <v>2.37</v>
      </c>
      <c r="N44" s="4">
        <v>1.5</v>
      </c>
      <c r="O44" s="7">
        <v>0.19</v>
      </c>
      <c r="P44" s="7">
        <v>0.66</v>
      </c>
      <c r="Q44" s="7">
        <v>0.02</v>
      </c>
      <c r="S44" s="8">
        <f t="shared" si="1"/>
        <v>8.7000000000000011E-3</v>
      </c>
    </row>
    <row r="45" spans="1:19" x14ac:dyDescent="0.2">
      <c r="A45" s="11">
        <v>21</v>
      </c>
      <c r="B45" s="11"/>
      <c r="C45" s="3" t="s">
        <v>251</v>
      </c>
      <c r="D45" s="4">
        <v>984.8</v>
      </c>
      <c r="E45" s="6">
        <v>677.4</v>
      </c>
      <c r="F45" s="4">
        <v>50.6</v>
      </c>
      <c r="G45" s="6">
        <v>252</v>
      </c>
      <c r="H45" s="4">
        <v>4.8</v>
      </c>
      <c r="I45" s="11">
        <f t="shared" si="0"/>
        <v>307.40000000000003</v>
      </c>
      <c r="J45" s="10"/>
      <c r="K45" s="11">
        <v>35</v>
      </c>
      <c r="L45" s="3" t="s">
        <v>367</v>
      </c>
      <c r="M45" s="7">
        <v>2.92</v>
      </c>
      <c r="N45" s="7">
        <v>2.04</v>
      </c>
      <c r="O45" s="7">
        <v>0.38</v>
      </c>
      <c r="P45" s="7">
        <v>0.45</v>
      </c>
      <c r="Q45" s="7">
        <v>0.05</v>
      </c>
      <c r="S45" s="8">
        <f t="shared" si="1"/>
        <v>8.8000000000000005E-3</v>
      </c>
    </row>
    <row r="46" spans="1:19" x14ac:dyDescent="0.2">
      <c r="A46" s="12">
        <v>20</v>
      </c>
      <c r="B46" s="12"/>
      <c r="C46" s="3" t="s">
        <v>234</v>
      </c>
      <c r="D46" s="4">
        <v>728.9</v>
      </c>
      <c r="E46" s="6">
        <v>409.8</v>
      </c>
      <c r="F46" s="4">
        <v>79.3</v>
      </c>
      <c r="G46" s="4">
        <v>239.8</v>
      </c>
      <c r="H46" s="5" t="s">
        <v>414</v>
      </c>
      <c r="I46" s="11">
        <f t="shared" si="0"/>
        <v>319.10000000000002</v>
      </c>
      <c r="J46" s="10"/>
      <c r="K46" s="12">
        <v>20</v>
      </c>
      <c r="L46" s="3" t="s">
        <v>234</v>
      </c>
      <c r="M46" s="7">
        <v>2.0299999999999998</v>
      </c>
      <c r="N46" s="7">
        <v>1.1399999999999999</v>
      </c>
      <c r="O46" s="7">
        <v>0.22</v>
      </c>
      <c r="P46" s="7">
        <v>0.67</v>
      </c>
      <c r="Q46" s="5" t="s">
        <v>414</v>
      </c>
      <c r="S46" s="8">
        <f t="shared" si="1"/>
        <v>8.8999999999999999E-3</v>
      </c>
    </row>
    <row r="47" spans="1:19" x14ac:dyDescent="0.2">
      <c r="A47" s="11">
        <v>34</v>
      </c>
      <c r="B47" s="11" t="s">
        <v>425</v>
      </c>
      <c r="C47" s="3" t="s">
        <v>425</v>
      </c>
      <c r="D47" s="4">
        <v>499.7</v>
      </c>
      <c r="E47" s="6">
        <v>167.1</v>
      </c>
      <c r="F47" s="4">
        <v>46.4</v>
      </c>
      <c r="G47" s="4">
        <v>269.3</v>
      </c>
      <c r="H47" s="6">
        <v>17</v>
      </c>
      <c r="I47" s="11">
        <f t="shared" si="0"/>
        <v>332.7</v>
      </c>
      <c r="J47" s="10"/>
      <c r="K47" s="11">
        <v>7</v>
      </c>
      <c r="L47" s="3" t="s">
        <v>421</v>
      </c>
      <c r="M47" s="7">
        <v>2.89</v>
      </c>
      <c r="N47" s="7">
        <v>1.96</v>
      </c>
      <c r="O47" s="7">
        <v>0.42</v>
      </c>
      <c r="P47" s="7">
        <v>0.52</v>
      </c>
      <c r="Q47" s="5" t="s">
        <v>414</v>
      </c>
      <c r="S47" s="8">
        <f t="shared" si="1"/>
        <v>9.3999999999999986E-3</v>
      </c>
    </row>
    <row r="48" spans="1:19" x14ac:dyDescent="0.2">
      <c r="A48" s="12">
        <v>17</v>
      </c>
      <c r="B48" s="12"/>
      <c r="C48" s="3" t="s">
        <v>222</v>
      </c>
      <c r="D48" s="4">
        <v>1169.0999999999999</v>
      </c>
      <c r="E48" s="6">
        <v>813.1</v>
      </c>
      <c r="F48" s="4">
        <v>224.2</v>
      </c>
      <c r="G48" s="4">
        <v>131.80000000000001</v>
      </c>
      <c r="H48" s="6">
        <v>0</v>
      </c>
      <c r="I48" s="11">
        <f t="shared" si="0"/>
        <v>356</v>
      </c>
      <c r="J48" s="11"/>
      <c r="K48" s="12">
        <v>6</v>
      </c>
      <c r="L48" s="3" t="s">
        <v>50</v>
      </c>
      <c r="M48" s="7">
        <v>2.98</v>
      </c>
      <c r="N48" s="7">
        <v>1.96</v>
      </c>
      <c r="O48" s="7">
        <v>0.06</v>
      </c>
      <c r="P48" s="7">
        <v>0.94</v>
      </c>
      <c r="Q48" s="7">
        <v>0.01</v>
      </c>
      <c r="S48" s="8">
        <f t="shared" si="1"/>
        <v>1.01E-2</v>
      </c>
    </row>
    <row r="49" spans="1:19" x14ac:dyDescent="0.2">
      <c r="A49" s="11">
        <v>40</v>
      </c>
      <c r="B49" s="11"/>
      <c r="C49" s="3" t="s">
        <v>386</v>
      </c>
      <c r="D49" s="4">
        <v>760.2</v>
      </c>
      <c r="E49" s="6">
        <v>399.8</v>
      </c>
      <c r="F49" s="4">
        <v>135.5</v>
      </c>
      <c r="G49" s="4">
        <v>201.8</v>
      </c>
      <c r="H49" s="4">
        <v>22.7</v>
      </c>
      <c r="I49" s="11">
        <f t="shared" si="0"/>
        <v>360</v>
      </c>
      <c r="J49" s="10"/>
      <c r="K49" s="11">
        <v>38</v>
      </c>
      <c r="L49" s="3" t="s">
        <v>380</v>
      </c>
      <c r="M49" s="7">
        <v>1.63</v>
      </c>
      <c r="N49" s="7">
        <v>0.57999999999999996</v>
      </c>
      <c r="O49" s="7">
        <v>0.24</v>
      </c>
      <c r="P49" s="7">
        <v>0.81</v>
      </c>
      <c r="Q49" s="7">
        <v>0.01</v>
      </c>
      <c r="S49" s="8">
        <f t="shared" si="1"/>
        <v>1.06E-2</v>
      </c>
    </row>
    <row r="50" spans="1:19" x14ac:dyDescent="0.2">
      <c r="A50" s="12">
        <v>26</v>
      </c>
      <c r="B50" s="12"/>
      <c r="C50" s="3" t="s">
        <v>325</v>
      </c>
      <c r="D50" s="4">
        <v>1386.6</v>
      </c>
      <c r="E50" s="6">
        <v>954.4</v>
      </c>
      <c r="F50" s="4">
        <v>60.2</v>
      </c>
      <c r="G50" s="4">
        <v>367.5</v>
      </c>
      <c r="H50" s="4">
        <v>4.4000000000000004</v>
      </c>
      <c r="I50" s="11">
        <f t="shared" si="0"/>
        <v>432.09999999999997</v>
      </c>
      <c r="J50" s="10"/>
      <c r="K50" s="12">
        <v>26</v>
      </c>
      <c r="L50" s="3" t="s">
        <v>325</v>
      </c>
      <c r="M50" s="7">
        <v>3.39</v>
      </c>
      <c r="N50" s="7">
        <v>2.33</v>
      </c>
      <c r="O50" s="7">
        <v>0.15</v>
      </c>
      <c r="P50" s="4">
        <v>0.9</v>
      </c>
      <c r="Q50" s="7">
        <v>0.01</v>
      </c>
      <c r="S50" s="8">
        <f t="shared" si="1"/>
        <v>1.06E-2</v>
      </c>
    </row>
    <row r="51" spans="1:19" x14ac:dyDescent="0.2">
      <c r="A51" s="11">
        <v>6</v>
      </c>
      <c r="B51" s="11"/>
      <c r="C51" s="3" t="s">
        <v>50</v>
      </c>
      <c r="D51" s="4">
        <v>1287.0999999999999</v>
      </c>
      <c r="E51" s="6">
        <v>848</v>
      </c>
      <c r="F51" s="4">
        <v>28.1</v>
      </c>
      <c r="G51" s="4">
        <v>406.1</v>
      </c>
      <c r="H51" s="4">
        <v>4.8</v>
      </c>
      <c r="I51" s="11">
        <f t="shared" si="0"/>
        <v>439.00000000000006</v>
      </c>
      <c r="J51" s="1"/>
      <c r="K51" s="11">
        <v>40</v>
      </c>
      <c r="L51" s="3" t="s">
        <v>386</v>
      </c>
      <c r="M51" s="4">
        <v>2.4</v>
      </c>
      <c r="N51" s="7">
        <v>1.26</v>
      </c>
      <c r="O51" s="7">
        <v>0.43</v>
      </c>
      <c r="P51" s="7">
        <v>0.64</v>
      </c>
      <c r="Q51" s="7">
        <v>7.0000000000000007E-2</v>
      </c>
      <c r="S51" s="8">
        <f t="shared" si="1"/>
        <v>1.14E-2</v>
      </c>
    </row>
    <row r="52" spans="1:19" x14ac:dyDescent="0.2">
      <c r="A52" s="12">
        <v>41</v>
      </c>
      <c r="B52" s="12"/>
      <c r="C52" s="3" t="s">
        <v>388</v>
      </c>
      <c r="D52" s="6">
        <v>1185</v>
      </c>
      <c r="E52" s="6">
        <v>618.29999999999995</v>
      </c>
      <c r="F52" s="4">
        <v>194.8</v>
      </c>
      <c r="G52" s="4">
        <v>371.9</v>
      </c>
      <c r="H52" s="5" t="s">
        <v>414</v>
      </c>
      <c r="I52" s="11">
        <f t="shared" si="0"/>
        <v>566.70000000000005</v>
      </c>
      <c r="J52" s="11"/>
      <c r="K52" s="13" t="s">
        <v>420</v>
      </c>
      <c r="L52" s="3" t="s">
        <v>9</v>
      </c>
      <c r="M52" s="3" t="s">
        <v>10</v>
      </c>
      <c r="N52" s="3" t="s">
        <v>10</v>
      </c>
      <c r="O52" s="3" t="s">
        <v>10</v>
      </c>
      <c r="P52" s="3" t="s">
        <v>10</v>
      </c>
      <c r="Q52" s="3" t="s">
        <v>10</v>
      </c>
    </row>
    <row r="53" spans="1:19" x14ac:dyDescent="0.2">
      <c r="C53" s="17" t="s">
        <v>429</v>
      </c>
      <c r="E53">
        <f>(8*E42+8*E47+5.5*E38)/21.5</f>
        <v>471.74883720930228</v>
      </c>
      <c r="G53">
        <f>(8*G42+8*G47+5.5*G38)/21.5</f>
        <v>183.66279069767444</v>
      </c>
      <c r="I53">
        <f>(8*I42+8*I47+5.5*I38)/21.5</f>
        <v>275.66976744186047</v>
      </c>
    </row>
    <row r="54" spans="1:19" x14ac:dyDescent="0.2">
      <c r="A54" s="9" t="s">
        <v>420</v>
      </c>
      <c r="B54" s="9"/>
      <c r="C54" s="3" t="s">
        <v>9</v>
      </c>
      <c r="D54" s="3" t="s">
        <v>10</v>
      </c>
      <c r="E54" s="3"/>
      <c r="F54" s="3"/>
      <c r="G54" s="3"/>
      <c r="H54" s="3"/>
      <c r="I54" s="9"/>
    </row>
    <row r="55" spans="1:19" x14ac:dyDescent="0.2">
      <c r="A55" s="11">
        <v>4</v>
      </c>
      <c r="B55" s="11"/>
      <c r="C55" s="3" t="s">
        <v>31</v>
      </c>
      <c r="D55" s="4">
        <v>29.8</v>
      </c>
      <c r="E55" s="4"/>
      <c r="F55" s="4"/>
      <c r="G55" s="4"/>
      <c r="H55" s="4"/>
      <c r="I55" s="11"/>
      <c r="K55" s="11">
        <v>14</v>
      </c>
      <c r="L55" s="3" t="s">
        <v>216</v>
      </c>
      <c r="M55" s="7">
        <v>0.49</v>
      </c>
      <c r="N55" s="14">
        <f>M55/100</f>
        <v>4.8999999999999998E-3</v>
      </c>
    </row>
    <row r="56" spans="1:19" x14ac:dyDescent="0.2">
      <c r="A56" s="12">
        <v>24</v>
      </c>
      <c r="B56" s="12"/>
      <c r="C56" s="3" t="s">
        <v>296</v>
      </c>
      <c r="D56" s="4">
        <v>32.5</v>
      </c>
      <c r="E56" s="4"/>
      <c r="F56" s="4"/>
      <c r="G56" s="4"/>
      <c r="H56" s="4"/>
      <c r="I56" s="11"/>
      <c r="K56" s="11">
        <v>24</v>
      </c>
      <c r="L56" s="3" t="s">
        <v>296</v>
      </c>
      <c r="M56" s="4">
        <v>0.5</v>
      </c>
      <c r="N56" s="14">
        <f t="shared" ref="N56:N96" si="2">M56/100</f>
        <v>5.0000000000000001E-3</v>
      </c>
    </row>
    <row r="57" spans="1:19" x14ac:dyDescent="0.2">
      <c r="A57" s="11">
        <v>42</v>
      </c>
      <c r="B57" s="11"/>
      <c r="C57" s="3" t="s">
        <v>407</v>
      </c>
      <c r="D57" s="4">
        <v>33.299999999999997</v>
      </c>
      <c r="E57" s="4"/>
      <c r="F57" s="4"/>
      <c r="G57" s="4"/>
      <c r="H57" s="6"/>
      <c r="I57" s="11"/>
      <c r="K57" s="12">
        <v>4</v>
      </c>
      <c r="L57" s="3" t="s">
        <v>31</v>
      </c>
      <c r="M57" s="7">
        <v>0.56999999999999995</v>
      </c>
      <c r="N57" s="14">
        <f t="shared" si="2"/>
        <v>5.6999999999999993E-3</v>
      </c>
    </row>
    <row r="58" spans="1:19" x14ac:dyDescent="0.2">
      <c r="A58" s="12">
        <v>15</v>
      </c>
      <c r="B58" s="12"/>
      <c r="C58" s="3" t="s">
        <v>218</v>
      </c>
      <c r="D58" s="4">
        <v>67.8</v>
      </c>
      <c r="E58" s="6"/>
      <c r="F58" s="4"/>
      <c r="G58" s="4"/>
      <c r="H58" s="6"/>
      <c r="I58" s="11"/>
      <c r="K58" s="11">
        <v>10</v>
      </c>
      <c r="L58" s="3" t="s">
        <v>109</v>
      </c>
      <c r="M58" s="7">
        <v>0.67</v>
      </c>
      <c r="N58" s="14">
        <f t="shared" si="2"/>
        <v>6.7000000000000002E-3</v>
      </c>
    </row>
    <row r="59" spans="1:19" x14ac:dyDescent="0.2">
      <c r="A59" s="11">
        <v>22</v>
      </c>
      <c r="B59" s="11"/>
      <c r="C59" s="3" t="s">
        <v>264</v>
      </c>
      <c r="D59" s="4">
        <v>73.599999999999994</v>
      </c>
      <c r="E59" s="4"/>
      <c r="F59" s="4"/>
      <c r="G59" s="4"/>
      <c r="H59" s="4"/>
      <c r="I59" s="11"/>
      <c r="K59" s="12">
        <v>25</v>
      </c>
      <c r="L59" s="3" t="s">
        <v>312</v>
      </c>
      <c r="M59" s="7">
        <v>0.68</v>
      </c>
      <c r="N59" s="14">
        <f t="shared" si="2"/>
        <v>6.8000000000000005E-3</v>
      </c>
    </row>
    <row r="60" spans="1:19" x14ac:dyDescent="0.2">
      <c r="A60" s="12">
        <v>13</v>
      </c>
      <c r="B60" s="12"/>
      <c r="C60" s="3" t="s">
        <v>185</v>
      </c>
      <c r="D60" s="4">
        <v>76.2</v>
      </c>
      <c r="E60" s="4"/>
      <c r="F60" s="6"/>
      <c r="G60" s="4"/>
      <c r="H60" s="5"/>
      <c r="I60" s="11"/>
      <c r="K60" s="11">
        <v>15</v>
      </c>
      <c r="L60" s="3" t="s">
        <v>218</v>
      </c>
      <c r="M60" s="4">
        <v>0.7</v>
      </c>
      <c r="N60" s="14">
        <f t="shared" si="2"/>
        <v>6.9999999999999993E-3</v>
      </c>
    </row>
    <row r="61" spans="1:19" x14ac:dyDescent="0.2">
      <c r="A61" s="11">
        <v>25</v>
      </c>
      <c r="B61" s="11"/>
      <c r="C61" s="3" t="s">
        <v>312</v>
      </c>
      <c r="D61" s="4">
        <v>86.9</v>
      </c>
      <c r="E61" s="4"/>
      <c r="F61" s="4"/>
      <c r="G61" s="4"/>
      <c r="H61" s="5"/>
      <c r="I61" s="11"/>
      <c r="K61" s="12">
        <v>19</v>
      </c>
      <c r="L61" s="3" t="s">
        <v>233</v>
      </c>
      <c r="M61" s="7">
        <v>0.71</v>
      </c>
      <c r="N61" s="14">
        <f t="shared" si="2"/>
        <v>7.0999999999999995E-3</v>
      </c>
    </row>
    <row r="62" spans="1:19" x14ac:dyDescent="0.2">
      <c r="A62" s="12">
        <v>16</v>
      </c>
      <c r="B62" s="12"/>
      <c r="C62" s="3" t="s">
        <v>220</v>
      </c>
      <c r="D62" s="4">
        <v>92.6</v>
      </c>
      <c r="E62" s="4"/>
      <c r="F62" s="4"/>
      <c r="G62" s="4"/>
      <c r="H62" s="4"/>
      <c r="I62" s="11"/>
      <c r="K62" s="11">
        <v>13</v>
      </c>
      <c r="L62" s="3" t="s">
        <v>185</v>
      </c>
      <c r="M62" s="7">
        <v>0.76</v>
      </c>
      <c r="N62" s="14">
        <f t="shared" si="2"/>
        <v>7.6E-3</v>
      </c>
    </row>
    <row r="63" spans="1:19" x14ac:dyDescent="0.2">
      <c r="A63" s="11">
        <v>14</v>
      </c>
      <c r="B63" s="11"/>
      <c r="C63" s="3" t="s">
        <v>216</v>
      </c>
      <c r="D63" s="4">
        <v>105.8</v>
      </c>
      <c r="E63" s="4"/>
      <c r="F63" s="6"/>
      <c r="G63" s="4"/>
      <c r="H63" s="4"/>
      <c r="I63" s="11"/>
      <c r="K63" s="12">
        <v>22</v>
      </c>
      <c r="L63" s="3" t="s">
        <v>264</v>
      </c>
      <c r="M63" s="7">
        <v>0.76</v>
      </c>
      <c r="N63" s="14">
        <f t="shared" si="2"/>
        <v>7.6E-3</v>
      </c>
    </row>
    <row r="64" spans="1:19" x14ac:dyDescent="0.2">
      <c r="A64" s="12">
        <v>19</v>
      </c>
      <c r="B64" s="12"/>
      <c r="C64" s="3" t="s">
        <v>233</v>
      </c>
      <c r="D64" s="4">
        <v>114.3</v>
      </c>
      <c r="E64" s="4"/>
      <c r="F64" s="4"/>
      <c r="G64" s="4"/>
      <c r="H64" s="5"/>
      <c r="I64" s="11"/>
      <c r="K64" s="11">
        <v>42</v>
      </c>
      <c r="L64" s="3" t="s">
        <v>407</v>
      </c>
      <c r="M64" s="7">
        <v>0.77</v>
      </c>
      <c r="N64" s="14">
        <f t="shared" si="2"/>
        <v>7.7000000000000002E-3</v>
      </c>
    </row>
    <row r="65" spans="1:14" x14ac:dyDescent="0.2">
      <c r="A65" s="11">
        <v>18</v>
      </c>
      <c r="B65" s="11"/>
      <c r="C65" s="3" t="s">
        <v>223</v>
      </c>
      <c r="D65" s="4">
        <v>120.6</v>
      </c>
      <c r="E65" s="4"/>
      <c r="F65" s="4"/>
      <c r="G65" s="4"/>
      <c r="H65" s="4"/>
      <c r="I65" s="11"/>
      <c r="K65" s="12">
        <v>16</v>
      </c>
      <c r="L65" s="3" t="s">
        <v>220</v>
      </c>
      <c r="M65" s="7">
        <v>0.91</v>
      </c>
      <c r="N65" s="14">
        <f t="shared" si="2"/>
        <v>9.1000000000000004E-3</v>
      </c>
    </row>
    <row r="66" spans="1:14" x14ac:dyDescent="0.2">
      <c r="A66" s="12">
        <v>10</v>
      </c>
      <c r="B66" s="12"/>
      <c r="C66" s="3" t="s">
        <v>109</v>
      </c>
      <c r="D66" s="4">
        <v>125.1</v>
      </c>
      <c r="E66" s="4"/>
      <c r="F66" s="4"/>
      <c r="G66" s="4"/>
      <c r="H66" s="4"/>
      <c r="I66" s="11"/>
      <c r="K66" s="11">
        <v>34</v>
      </c>
      <c r="L66" s="3" t="s">
        <v>425</v>
      </c>
      <c r="M66" s="6">
        <v>1</v>
      </c>
      <c r="N66" s="14">
        <f t="shared" si="2"/>
        <v>0.01</v>
      </c>
    </row>
    <row r="67" spans="1:14" x14ac:dyDescent="0.2">
      <c r="A67" s="11">
        <v>37</v>
      </c>
      <c r="B67" s="11"/>
      <c r="C67" s="3" t="s">
        <v>377</v>
      </c>
      <c r="D67" s="4">
        <v>211.2</v>
      </c>
      <c r="E67" s="4"/>
      <c r="F67" s="4"/>
      <c r="G67" s="4"/>
      <c r="H67" s="4"/>
      <c r="I67" s="11"/>
      <c r="K67" s="12">
        <v>37</v>
      </c>
      <c r="L67" s="3" t="s">
        <v>377</v>
      </c>
      <c r="M67" s="7">
        <v>1.05</v>
      </c>
      <c r="N67" s="14">
        <f t="shared" si="2"/>
        <v>1.0500000000000001E-2</v>
      </c>
    </row>
    <row r="68" spans="1:14" x14ac:dyDescent="0.2">
      <c r="A68" s="12">
        <v>28</v>
      </c>
      <c r="B68" s="12"/>
      <c r="C68" s="3" t="s">
        <v>338</v>
      </c>
      <c r="D68" s="4">
        <v>218.1</v>
      </c>
      <c r="E68" s="4"/>
      <c r="F68" s="4"/>
      <c r="G68" s="4"/>
      <c r="H68" s="4"/>
      <c r="I68" s="11"/>
      <c r="K68" s="11">
        <v>28</v>
      </c>
      <c r="L68" s="3" t="s">
        <v>338</v>
      </c>
      <c r="M68" s="7">
        <v>1.06</v>
      </c>
      <c r="N68" s="14">
        <f t="shared" si="2"/>
        <v>1.06E-2</v>
      </c>
    </row>
    <row r="69" spans="1:14" x14ac:dyDescent="0.2">
      <c r="A69" s="11">
        <v>30</v>
      </c>
      <c r="B69" s="11"/>
      <c r="C69" s="3" t="s">
        <v>347</v>
      </c>
      <c r="D69" s="4">
        <v>238.6</v>
      </c>
      <c r="E69" s="4"/>
      <c r="F69" s="4"/>
      <c r="G69" s="4"/>
      <c r="H69" s="4"/>
      <c r="I69" s="11"/>
      <c r="K69" s="12">
        <v>30</v>
      </c>
      <c r="L69" s="3" t="s">
        <v>347</v>
      </c>
      <c r="M69" s="7">
        <v>1.06</v>
      </c>
      <c r="N69" s="14">
        <f t="shared" si="2"/>
        <v>1.06E-2</v>
      </c>
    </row>
    <row r="70" spans="1:14" x14ac:dyDescent="0.2">
      <c r="A70" s="12">
        <v>5</v>
      </c>
      <c r="B70" s="12"/>
      <c r="C70" s="3" t="s">
        <v>40</v>
      </c>
      <c r="D70" s="4">
        <v>243.4</v>
      </c>
      <c r="E70" s="4"/>
      <c r="F70" s="4"/>
      <c r="G70" s="4"/>
      <c r="H70" s="4"/>
      <c r="I70" s="11"/>
      <c r="K70" s="11">
        <v>18</v>
      </c>
      <c r="L70" s="3" t="s">
        <v>223</v>
      </c>
      <c r="M70" s="7">
        <v>1.22</v>
      </c>
      <c r="N70" s="14">
        <f t="shared" si="2"/>
        <v>1.2199999999999999E-2</v>
      </c>
    </row>
    <row r="71" spans="1:14" x14ac:dyDescent="0.2">
      <c r="A71" s="11">
        <v>23</v>
      </c>
      <c r="B71" s="11"/>
      <c r="C71" s="3" t="s">
        <v>287</v>
      </c>
      <c r="D71" s="4">
        <v>246.5</v>
      </c>
      <c r="E71" s="4"/>
      <c r="F71" s="4"/>
      <c r="G71" s="4"/>
      <c r="H71" s="4"/>
      <c r="I71" s="11"/>
      <c r="K71" s="12">
        <v>11</v>
      </c>
      <c r="L71" s="3" t="s">
        <v>126</v>
      </c>
      <c r="M71" s="7">
        <v>1.36</v>
      </c>
      <c r="N71" s="14">
        <f t="shared" si="2"/>
        <v>1.3600000000000001E-2</v>
      </c>
    </row>
    <row r="72" spans="1:14" x14ac:dyDescent="0.2">
      <c r="A72" s="12">
        <v>8</v>
      </c>
      <c r="B72" s="12"/>
      <c r="C72" s="3" t="s">
        <v>103</v>
      </c>
      <c r="D72" s="4">
        <v>287.7</v>
      </c>
      <c r="E72" s="4"/>
      <c r="F72" s="4"/>
      <c r="G72" s="4"/>
      <c r="H72" s="4"/>
      <c r="I72" s="11"/>
      <c r="K72" s="11">
        <v>17</v>
      </c>
      <c r="L72" s="3" t="s">
        <v>222</v>
      </c>
      <c r="M72" s="7">
        <v>1.43</v>
      </c>
      <c r="N72" s="14">
        <f t="shared" si="2"/>
        <v>1.43E-2</v>
      </c>
    </row>
    <row r="73" spans="1:14" x14ac:dyDescent="0.2">
      <c r="A73" s="11">
        <v>11</v>
      </c>
      <c r="B73" s="11"/>
      <c r="C73" s="3" t="s">
        <v>126</v>
      </c>
      <c r="D73" s="4">
        <v>303.89999999999998</v>
      </c>
      <c r="E73" s="4"/>
      <c r="F73" s="4"/>
      <c r="G73" s="4"/>
      <c r="H73" s="4"/>
      <c r="I73" s="11"/>
      <c r="K73" s="12">
        <v>32</v>
      </c>
      <c r="L73" s="3" t="s">
        <v>356</v>
      </c>
      <c r="M73" s="7">
        <v>1.45</v>
      </c>
      <c r="N73" s="14">
        <f t="shared" si="2"/>
        <v>1.4499999999999999E-2</v>
      </c>
    </row>
    <row r="74" spans="1:14" x14ac:dyDescent="0.2">
      <c r="A74" s="12">
        <v>39</v>
      </c>
      <c r="B74" s="12"/>
      <c r="C74" s="3" t="s">
        <v>385</v>
      </c>
      <c r="D74" s="4">
        <v>321.8</v>
      </c>
      <c r="E74" s="4"/>
      <c r="F74" s="4"/>
      <c r="G74" s="4"/>
      <c r="H74" s="4"/>
      <c r="I74" s="11"/>
      <c r="K74" s="11">
        <v>23</v>
      </c>
      <c r="L74" s="3" t="s">
        <v>287</v>
      </c>
      <c r="M74" s="7">
        <v>1.52</v>
      </c>
      <c r="N74" s="14">
        <f t="shared" si="2"/>
        <v>1.52E-2</v>
      </c>
    </row>
    <row r="75" spans="1:14" x14ac:dyDescent="0.2">
      <c r="A75" s="11">
        <v>32</v>
      </c>
      <c r="B75" s="11"/>
      <c r="C75" s="3" t="s">
        <v>356</v>
      </c>
      <c r="D75" s="4">
        <v>335.7</v>
      </c>
      <c r="E75" s="4"/>
      <c r="F75" s="4"/>
      <c r="G75" s="4"/>
      <c r="H75" s="4"/>
      <c r="I75" s="11"/>
      <c r="K75" s="12">
        <v>39</v>
      </c>
      <c r="L75" s="3" t="s">
        <v>385</v>
      </c>
      <c r="M75" s="7">
        <v>1.53</v>
      </c>
      <c r="N75" s="14">
        <f t="shared" si="2"/>
        <v>1.5300000000000001E-2</v>
      </c>
    </row>
    <row r="76" spans="1:14" x14ac:dyDescent="0.2">
      <c r="A76" s="12">
        <v>31</v>
      </c>
      <c r="B76" s="12"/>
      <c r="C76" s="3" t="s">
        <v>352</v>
      </c>
      <c r="D76" s="4">
        <v>400.6</v>
      </c>
      <c r="E76" s="6"/>
      <c r="F76" s="4"/>
      <c r="G76" s="6"/>
      <c r="H76" s="4"/>
      <c r="I76" s="11"/>
      <c r="K76" s="11">
        <v>38</v>
      </c>
      <c r="L76" s="3" t="s">
        <v>380</v>
      </c>
      <c r="M76" s="7">
        <v>1.63</v>
      </c>
      <c r="N76" s="14">
        <f t="shared" si="2"/>
        <v>1.6299999999999999E-2</v>
      </c>
    </row>
    <row r="77" spans="1:14" x14ac:dyDescent="0.2">
      <c r="A77" s="11">
        <v>38</v>
      </c>
      <c r="B77" s="11"/>
      <c r="C77" s="3" t="s">
        <v>380</v>
      </c>
      <c r="D77" s="4">
        <v>428.3</v>
      </c>
      <c r="E77" s="4"/>
      <c r="F77" s="4"/>
      <c r="G77" s="4"/>
      <c r="H77" s="4"/>
      <c r="I77" s="11"/>
      <c r="K77" s="12">
        <v>5</v>
      </c>
      <c r="L77" s="3" t="s">
        <v>40</v>
      </c>
      <c r="M77" s="7">
        <v>1.64</v>
      </c>
      <c r="N77" s="14">
        <f t="shared" si="2"/>
        <v>1.6399999999999998E-2</v>
      </c>
    </row>
    <row r="78" spans="1:14" x14ac:dyDescent="0.2">
      <c r="A78" s="12">
        <v>36</v>
      </c>
      <c r="B78" s="12"/>
      <c r="C78" s="3" t="s">
        <v>372</v>
      </c>
      <c r="D78" s="4">
        <v>456.1</v>
      </c>
      <c r="E78" s="4"/>
      <c r="F78" s="4"/>
      <c r="G78" s="4"/>
      <c r="H78" s="4"/>
      <c r="I78" s="11"/>
      <c r="K78" s="11">
        <v>41</v>
      </c>
      <c r="L78" s="3" t="s">
        <v>388</v>
      </c>
      <c r="M78" s="7">
        <v>1.65</v>
      </c>
      <c r="N78" s="14">
        <f t="shared" si="2"/>
        <v>1.6500000000000001E-2</v>
      </c>
    </row>
    <row r="79" spans="1:14" x14ac:dyDescent="0.2">
      <c r="A79" s="11">
        <v>29</v>
      </c>
      <c r="B79" s="11"/>
      <c r="C79" s="3" t="s">
        <v>341</v>
      </c>
      <c r="D79" s="4">
        <v>482.8</v>
      </c>
      <c r="E79" s="4"/>
      <c r="F79" s="4"/>
      <c r="G79" s="4"/>
      <c r="H79" s="4"/>
      <c r="I79" s="11"/>
      <c r="K79" s="12">
        <v>9</v>
      </c>
      <c r="L79" s="3" t="s">
        <v>105</v>
      </c>
      <c r="M79" s="7">
        <v>1.66</v>
      </c>
      <c r="N79" s="14">
        <f t="shared" si="2"/>
        <v>1.66E-2</v>
      </c>
    </row>
    <row r="80" spans="1:14" x14ac:dyDescent="0.2">
      <c r="A80" s="12">
        <v>34</v>
      </c>
      <c r="B80" s="12"/>
      <c r="C80" s="3" t="s">
        <v>425</v>
      </c>
      <c r="D80" s="4">
        <v>499.7</v>
      </c>
      <c r="E80" s="4"/>
      <c r="F80" s="4"/>
      <c r="G80" s="6"/>
      <c r="H80" s="5"/>
      <c r="I80" s="11"/>
      <c r="K80" s="11">
        <v>31</v>
      </c>
      <c r="L80" s="3" t="s">
        <v>352</v>
      </c>
      <c r="M80" s="7">
        <v>1.74</v>
      </c>
      <c r="N80" s="14">
        <f t="shared" si="2"/>
        <v>1.7399999999999999E-2</v>
      </c>
    </row>
    <row r="81" spans="1:14" x14ac:dyDescent="0.2">
      <c r="A81" s="11">
        <v>27</v>
      </c>
      <c r="B81" s="11"/>
      <c r="C81" s="3" t="s">
        <v>337</v>
      </c>
      <c r="D81" s="4">
        <v>500.6</v>
      </c>
      <c r="E81" s="4"/>
      <c r="F81" s="6"/>
      <c r="G81" s="4"/>
      <c r="H81" s="4"/>
      <c r="I81" s="11"/>
      <c r="K81" s="12">
        <v>27</v>
      </c>
      <c r="L81" s="3" t="s">
        <v>423</v>
      </c>
      <c r="M81" s="7">
        <v>1.78</v>
      </c>
      <c r="N81" s="14">
        <f t="shared" si="2"/>
        <v>1.78E-2</v>
      </c>
    </row>
    <row r="82" spans="1:14" x14ac:dyDescent="0.2">
      <c r="A82" s="12">
        <v>1</v>
      </c>
      <c r="B82" s="12"/>
      <c r="C82" s="3" t="s">
        <v>426</v>
      </c>
      <c r="D82" s="4">
        <v>512.29999999999995</v>
      </c>
      <c r="E82" s="4"/>
      <c r="F82" s="4"/>
      <c r="G82" s="4"/>
      <c r="H82" s="4"/>
      <c r="I82" s="11"/>
      <c r="K82" s="11">
        <v>36</v>
      </c>
      <c r="L82" s="3" t="s">
        <v>372</v>
      </c>
      <c r="M82" s="7">
        <v>1.85</v>
      </c>
      <c r="N82" s="14">
        <f t="shared" si="2"/>
        <v>1.8500000000000003E-2</v>
      </c>
    </row>
    <row r="83" spans="1:14" x14ac:dyDescent="0.2">
      <c r="A83" s="11">
        <v>9</v>
      </c>
      <c r="B83" s="11"/>
      <c r="C83" s="3" t="s">
        <v>105</v>
      </c>
      <c r="D83" s="4">
        <v>589.70000000000005</v>
      </c>
      <c r="E83" s="4"/>
      <c r="F83" s="4"/>
      <c r="G83" s="4"/>
      <c r="H83" s="6"/>
      <c r="I83" s="11"/>
      <c r="K83" s="12">
        <v>29</v>
      </c>
      <c r="L83" s="3" t="s">
        <v>341</v>
      </c>
      <c r="M83" s="7">
        <v>2.02</v>
      </c>
      <c r="N83" s="14">
        <f t="shared" si="2"/>
        <v>2.0199999999999999E-2</v>
      </c>
    </row>
    <row r="84" spans="1:14" x14ac:dyDescent="0.2">
      <c r="A84" s="12">
        <v>2</v>
      </c>
      <c r="B84" s="12"/>
      <c r="C84" s="3" t="s">
        <v>422</v>
      </c>
      <c r="D84" s="4">
        <v>600.20000000000005</v>
      </c>
      <c r="E84" s="4"/>
      <c r="F84" s="4"/>
      <c r="G84" s="4"/>
      <c r="H84" s="4"/>
      <c r="I84" s="11"/>
      <c r="K84" s="11">
        <v>20</v>
      </c>
      <c r="L84" s="3" t="s">
        <v>234</v>
      </c>
      <c r="M84" s="7">
        <v>2.0299999999999998</v>
      </c>
      <c r="N84" s="14">
        <f t="shared" si="2"/>
        <v>2.0299999999999999E-2</v>
      </c>
    </row>
    <row r="85" spans="1:14" x14ac:dyDescent="0.2">
      <c r="A85" s="11">
        <v>12</v>
      </c>
      <c r="B85" s="11"/>
      <c r="C85" s="3" t="s">
        <v>151</v>
      </c>
      <c r="D85" s="4">
        <v>692.8</v>
      </c>
      <c r="E85" s="4"/>
      <c r="F85" s="4"/>
      <c r="G85" s="4"/>
      <c r="H85" s="4"/>
      <c r="I85" s="11"/>
      <c r="K85" s="12">
        <v>1</v>
      </c>
      <c r="L85" s="3" t="s">
        <v>426</v>
      </c>
      <c r="M85" s="7">
        <v>2.04</v>
      </c>
      <c r="N85" s="14">
        <f t="shared" si="2"/>
        <v>2.0400000000000001E-2</v>
      </c>
    </row>
    <row r="86" spans="1:14" x14ac:dyDescent="0.2">
      <c r="A86" s="12">
        <v>20</v>
      </c>
      <c r="B86" s="12"/>
      <c r="C86" s="3" t="s">
        <v>234</v>
      </c>
      <c r="D86" s="4">
        <v>728.9</v>
      </c>
      <c r="E86" s="4"/>
      <c r="F86" s="4"/>
      <c r="G86" s="4"/>
      <c r="H86" s="4"/>
      <c r="I86" s="11"/>
      <c r="K86" s="11">
        <v>2</v>
      </c>
      <c r="L86" s="3" t="s">
        <v>422</v>
      </c>
      <c r="M86" s="7">
        <v>2.12</v>
      </c>
      <c r="N86" s="14">
        <f t="shared" si="2"/>
        <v>2.12E-2</v>
      </c>
    </row>
    <row r="87" spans="1:14" x14ac:dyDescent="0.2">
      <c r="A87" s="11">
        <v>3</v>
      </c>
      <c r="B87" s="11"/>
      <c r="C87" s="3" t="s">
        <v>15</v>
      </c>
      <c r="D87" s="4">
        <v>742.8</v>
      </c>
      <c r="E87" s="4"/>
      <c r="F87" s="4"/>
      <c r="G87" s="4"/>
      <c r="H87" s="6"/>
      <c r="I87" s="11"/>
      <c r="K87" s="12">
        <v>3</v>
      </c>
      <c r="L87" s="3" t="s">
        <v>15</v>
      </c>
      <c r="M87" s="7">
        <v>2.21</v>
      </c>
      <c r="N87" s="14">
        <f t="shared" si="2"/>
        <v>2.2099999999999998E-2</v>
      </c>
    </row>
    <row r="88" spans="1:14" x14ac:dyDescent="0.2">
      <c r="A88" s="12">
        <v>40</v>
      </c>
      <c r="B88" s="12"/>
      <c r="C88" s="3" t="s">
        <v>386</v>
      </c>
      <c r="D88" s="4">
        <v>760.2</v>
      </c>
      <c r="E88" s="4"/>
      <c r="F88" s="4"/>
      <c r="G88" s="4"/>
      <c r="H88" s="5"/>
      <c r="I88" s="11"/>
      <c r="K88" s="11">
        <v>12</v>
      </c>
      <c r="L88" s="3" t="s">
        <v>151</v>
      </c>
      <c r="M88" s="7">
        <v>2.25</v>
      </c>
      <c r="N88" s="14">
        <f t="shared" si="2"/>
        <v>2.2499999999999999E-2</v>
      </c>
    </row>
    <row r="89" spans="1:14" x14ac:dyDescent="0.2">
      <c r="A89" s="11">
        <v>35</v>
      </c>
      <c r="B89" s="11"/>
      <c r="C89" s="3" t="s">
        <v>367</v>
      </c>
      <c r="D89" s="4">
        <v>871.3</v>
      </c>
      <c r="E89" s="4"/>
      <c r="F89" s="4"/>
      <c r="G89" s="6"/>
      <c r="H89" s="4"/>
      <c r="I89" s="11"/>
      <c r="K89" s="12">
        <v>8</v>
      </c>
      <c r="L89" s="3" t="s">
        <v>103</v>
      </c>
      <c r="M89" s="7">
        <v>2.37</v>
      </c>
      <c r="N89" s="14">
        <f t="shared" si="2"/>
        <v>2.3700000000000002E-2</v>
      </c>
    </row>
    <row r="90" spans="1:14" x14ac:dyDescent="0.2">
      <c r="A90" s="12">
        <v>7</v>
      </c>
      <c r="B90" s="12"/>
      <c r="C90" s="3" t="s">
        <v>421</v>
      </c>
      <c r="D90" s="4">
        <v>923.5</v>
      </c>
      <c r="E90" s="4"/>
      <c r="F90" s="4"/>
      <c r="G90" s="4"/>
      <c r="H90" s="5"/>
      <c r="I90" s="11"/>
      <c r="K90" s="11">
        <v>40</v>
      </c>
      <c r="L90" s="3" t="s">
        <v>386</v>
      </c>
      <c r="M90" s="4">
        <v>2.4</v>
      </c>
      <c r="N90" s="14">
        <f t="shared" si="2"/>
        <v>2.4E-2</v>
      </c>
    </row>
    <row r="91" spans="1:14" x14ac:dyDescent="0.2">
      <c r="A91" s="11">
        <v>33</v>
      </c>
      <c r="B91" s="11"/>
      <c r="C91" s="3" t="s">
        <v>360</v>
      </c>
      <c r="D91" s="4">
        <v>927.4</v>
      </c>
      <c r="E91" s="4"/>
      <c r="F91" s="4"/>
      <c r="G91" s="4"/>
      <c r="H91" s="6"/>
      <c r="I91" s="11"/>
      <c r="K91" s="12">
        <v>21</v>
      </c>
      <c r="L91" s="3" t="s">
        <v>251</v>
      </c>
      <c r="M91" s="7">
        <v>2.77</v>
      </c>
      <c r="N91" s="14">
        <f t="shared" si="2"/>
        <v>2.7699999999999999E-2</v>
      </c>
    </row>
    <row r="92" spans="1:14" x14ac:dyDescent="0.2">
      <c r="A92" s="12">
        <v>21</v>
      </c>
      <c r="B92" s="12"/>
      <c r="C92" s="3" t="s">
        <v>251</v>
      </c>
      <c r="D92" s="4">
        <v>984.8</v>
      </c>
      <c r="E92" s="4"/>
      <c r="F92" s="4"/>
      <c r="G92" s="4"/>
      <c r="H92" s="6"/>
      <c r="I92" s="11"/>
      <c r="K92" s="11">
        <v>7</v>
      </c>
      <c r="L92" s="3" t="s">
        <v>421</v>
      </c>
      <c r="M92" s="7">
        <v>2.89</v>
      </c>
      <c r="N92" s="14">
        <f t="shared" si="2"/>
        <v>2.8900000000000002E-2</v>
      </c>
    </row>
    <row r="93" spans="1:14" x14ac:dyDescent="0.2">
      <c r="A93" s="11">
        <v>17</v>
      </c>
      <c r="B93" s="11"/>
      <c r="C93" s="3" t="s">
        <v>222</v>
      </c>
      <c r="D93" s="4">
        <v>1169.0999999999999</v>
      </c>
      <c r="E93" s="4"/>
      <c r="F93" s="4"/>
      <c r="G93" s="4"/>
      <c r="H93" s="4"/>
      <c r="I93" s="11"/>
      <c r="K93" s="12">
        <v>35</v>
      </c>
      <c r="L93" s="3" t="s">
        <v>367</v>
      </c>
      <c r="M93" s="7">
        <v>2.92</v>
      </c>
      <c r="N93" s="14">
        <f t="shared" si="2"/>
        <v>2.92E-2</v>
      </c>
    </row>
    <row r="94" spans="1:14" x14ac:dyDescent="0.2">
      <c r="A94" s="12">
        <v>41</v>
      </c>
      <c r="B94" s="12"/>
      <c r="C94" s="3" t="s">
        <v>388</v>
      </c>
      <c r="D94" s="6">
        <v>1185</v>
      </c>
      <c r="E94" s="4"/>
      <c r="F94" s="4"/>
      <c r="G94" s="4"/>
      <c r="H94" s="4"/>
      <c r="I94" s="11"/>
      <c r="K94" s="11">
        <v>6</v>
      </c>
      <c r="L94" s="3" t="s">
        <v>50</v>
      </c>
      <c r="M94" s="7">
        <v>2.98</v>
      </c>
      <c r="N94" s="14">
        <f t="shared" si="2"/>
        <v>2.98E-2</v>
      </c>
    </row>
    <row r="95" spans="1:14" x14ac:dyDescent="0.2">
      <c r="A95" s="11">
        <v>6</v>
      </c>
      <c r="B95" s="11"/>
      <c r="C95" s="3" t="s">
        <v>50</v>
      </c>
      <c r="D95" s="4">
        <v>1287.0999999999999</v>
      </c>
      <c r="E95" s="6"/>
      <c r="F95" s="4"/>
      <c r="G95" s="4"/>
      <c r="H95" s="4"/>
      <c r="I95" s="11"/>
      <c r="K95" s="12">
        <v>26</v>
      </c>
      <c r="L95" s="3" t="s">
        <v>325</v>
      </c>
      <c r="M95" s="7">
        <v>3.39</v>
      </c>
      <c r="N95" s="14">
        <f t="shared" si="2"/>
        <v>3.39E-2</v>
      </c>
    </row>
    <row r="96" spans="1:14" x14ac:dyDescent="0.2">
      <c r="A96" s="12">
        <v>26</v>
      </c>
      <c r="B96" s="12"/>
      <c r="C96" s="3" t="s">
        <v>325</v>
      </c>
      <c r="D96" s="4">
        <v>1386.6</v>
      </c>
      <c r="E96" s="4"/>
      <c r="F96" s="4"/>
      <c r="G96" s="4"/>
      <c r="H96" s="5"/>
      <c r="I96" s="11"/>
      <c r="K96" s="11">
        <v>33</v>
      </c>
      <c r="L96" s="3" t="s">
        <v>360</v>
      </c>
      <c r="M96" s="7">
        <v>3.66</v>
      </c>
      <c r="N96" s="14">
        <f t="shared" si="2"/>
        <v>3.6600000000000001E-2</v>
      </c>
    </row>
    <row r="99" spans="1:9" x14ac:dyDescent="0.2">
      <c r="C99" s="1" t="s">
        <v>0</v>
      </c>
    </row>
    <row r="101" spans="1:9" x14ac:dyDescent="0.2">
      <c r="C101" s="1" t="s">
        <v>1</v>
      </c>
      <c r="D101" s="2">
        <v>41774.646377314813</v>
      </c>
    </row>
    <row r="102" spans="1:9" x14ac:dyDescent="0.2">
      <c r="C102" s="1" t="s">
        <v>2</v>
      </c>
      <c r="D102" s="2">
        <v>41932.860209259263</v>
      </c>
    </row>
    <row r="103" spans="1:9" x14ac:dyDescent="0.2">
      <c r="C103" s="1" t="s">
        <v>3</v>
      </c>
      <c r="D103" s="1" t="s">
        <v>4</v>
      </c>
    </row>
    <row r="105" spans="1:9" x14ac:dyDescent="0.2">
      <c r="C105" s="1" t="s">
        <v>5</v>
      </c>
      <c r="D105" s="1" t="s">
        <v>6</v>
      </c>
      <c r="E105" s="1" t="s">
        <v>416</v>
      </c>
      <c r="F105" s="1" t="s">
        <v>417</v>
      </c>
      <c r="G105" s="1" t="s">
        <v>418</v>
      </c>
      <c r="H105" s="1" t="s">
        <v>419</v>
      </c>
      <c r="I105" s="1" t="s">
        <v>424</v>
      </c>
    </row>
    <row r="106" spans="1:9" x14ac:dyDescent="0.2">
      <c r="C106" s="1" t="s">
        <v>7</v>
      </c>
      <c r="D106" s="1" t="s">
        <v>8</v>
      </c>
      <c r="E106" s="1" t="s">
        <v>8</v>
      </c>
      <c r="F106" s="1" t="s">
        <v>8</v>
      </c>
      <c r="G106" s="1" t="s">
        <v>8</v>
      </c>
      <c r="H106" s="1" t="s">
        <v>8</v>
      </c>
      <c r="I106" s="1"/>
    </row>
    <row r="107" spans="1:9" ht="15" x14ac:dyDescent="0.25">
      <c r="A107" s="15" t="s">
        <v>427</v>
      </c>
    </row>
    <row r="108" spans="1:9" x14ac:dyDescent="0.2">
      <c r="A108" s="9" t="s">
        <v>420</v>
      </c>
      <c r="B108" s="9"/>
      <c r="C108" s="3" t="s">
        <v>9</v>
      </c>
      <c r="D108" s="3" t="s">
        <v>10</v>
      </c>
      <c r="E108" s="3" t="s">
        <v>10</v>
      </c>
      <c r="F108" s="3" t="s">
        <v>10</v>
      </c>
      <c r="G108" s="3" t="s">
        <v>10</v>
      </c>
      <c r="H108" s="3" t="s">
        <v>10</v>
      </c>
      <c r="I108" s="9"/>
    </row>
    <row r="109" spans="1:9" x14ac:dyDescent="0.2">
      <c r="A109" s="11">
        <v>4</v>
      </c>
      <c r="B109" s="11"/>
      <c r="C109" s="3" t="s">
        <v>31</v>
      </c>
      <c r="D109" s="4">
        <v>29.8</v>
      </c>
      <c r="E109" s="6">
        <v>15.9</v>
      </c>
      <c r="F109" s="4">
        <v>10.7</v>
      </c>
      <c r="G109" s="4">
        <v>3.1</v>
      </c>
      <c r="H109" s="4">
        <v>0.2</v>
      </c>
      <c r="I109" s="11">
        <f>SUM(F109:H109)</f>
        <v>13.999999999999998</v>
      </c>
    </row>
    <row r="110" spans="1:9" x14ac:dyDescent="0.2">
      <c r="A110" s="12">
        <v>24</v>
      </c>
      <c r="B110" s="12"/>
      <c r="C110" s="3" t="s">
        <v>296</v>
      </c>
      <c r="D110" s="4">
        <v>32.5</v>
      </c>
      <c r="E110" s="6">
        <v>11.7</v>
      </c>
      <c r="F110" s="4">
        <v>13.3</v>
      </c>
      <c r="G110" s="4">
        <v>7.4</v>
      </c>
      <c r="H110" s="4">
        <v>0.1</v>
      </c>
      <c r="I110" s="11">
        <f t="shared" ref="I110:I150" si="3">SUM(F110:H110)</f>
        <v>20.800000000000004</v>
      </c>
    </row>
    <row r="111" spans="1:9" x14ac:dyDescent="0.2">
      <c r="A111" s="11">
        <v>42</v>
      </c>
      <c r="B111" s="11"/>
      <c r="C111" s="3" t="s">
        <v>407</v>
      </c>
      <c r="D111" s="4">
        <v>33.299999999999997</v>
      </c>
      <c r="E111" s="6">
        <v>3.1</v>
      </c>
      <c r="F111" s="4">
        <v>11.2</v>
      </c>
      <c r="G111" s="4">
        <v>18.899999999999999</v>
      </c>
      <c r="H111" s="6">
        <v>0</v>
      </c>
      <c r="I111" s="11">
        <f t="shared" si="3"/>
        <v>30.099999999999998</v>
      </c>
    </row>
    <row r="112" spans="1:9" x14ac:dyDescent="0.2">
      <c r="A112" s="12">
        <v>19</v>
      </c>
      <c r="B112" s="12"/>
      <c r="C112" s="3" t="s">
        <v>233</v>
      </c>
      <c r="D112" s="4">
        <v>114.3</v>
      </c>
      <c r="E112" s="6">
        <v>76</v>
      </c>
      <c r="F112" s="4">
        <v>4.0999999999999996</v>
      </c>
      <c r="G112" s="4">
        <v>34.299999999999997</v>
      </c>
      <c r="H112" s="6">
        <v>0</v>
      </c>
      <c r="I112" s="11">
        <f t="shared" si="3"/>
        <v>38.4</v>
      </c>
    </row>
    <row r="113" spans="1:9" x14ac:dyDescent="0.2">
      <c r="A113" s="11">
        <v>13</v>
      </c>
      <c r="B113" s="11"/>
      <c r="C113" s="3" t="s">
        <v>185</v>
      </c>
      <c r="D113" s="4">
        <v>76.2</v>
      </c>
      <c r="E113" s="6">
        <v>34.1</v>
      </c>
      <c r="F113" s="4">
        <v>20.9</v>
      </c>
      <c r="G113" s="4">
        <v>21.2</v>
      </c>
      <c r="H113" s="4">
        <v>0.1</v>
      </c>
      <c r="I113" s="11">
        <f t="shared" si="3"/>
        <v>42.199999999999996</v>
      </c>
    </row>
    <row r="114" spans="1:9" x14ac:dyDescent="0.2">
      <c r="A114" s="12">
        <v>18</v>
      </c>
      <c r="B114" s="12"/>
      <c r="C114" s="3" t="s">
        <v>223</v>
      </c>
      <c r="D114" s="4">
        <v>120.6</v>
      </c>
      <c r="E114" s="6">
        <v>75.3</v>
      </c>
      <c r="F114" s="6">
        <v>19</v>
      </c>
      <c r="G114" s="4">
        <v>24.3</v>
      </c>
      <c r="H114" s="5" t="s">
        <v>414</v>
      </c>
      <c r="I114" s="11">
        <f t="shared" si="3"/>
        <v>43.3</v>
      </c>
    </row>
    <row r="115" spans="1:9" x14ac:dyDescent="0.2">
      <c r="A115" s="11">
        <v>15</v>
      </c>
      <c r="B115" s="11"/>
      <c r="C115" s="3" t="s">
        <v>218</v>
      </c>
      <c r="D115" s="4">
        <v>67.8</v>
      </c>
      <c r="E115" s="6">
        <v>18.8</v>
      </c>
      <c r="F115" s="4">
        <v>15.8</v>
      </c>
      <c r="G115" s="4">
        <v>33.200000000000003</v>
      </c>
      <c r="H115" s="5" t="s">
        <v>414</v>
      </c>
      <c r="I115" s="11">
        <f t="shared" si="3"/>
        <v>49</v>
      </c>
    </row>
    <row r="116" spans="1:9" x14ac:dyDescent="0.2">
      <c r="A116" s="12">
        <v>22</v>
      </c>
      <c r="B116" s="12"/>
      <c r="C116" s="3" t="s">
        <v>264</v>
      </c>
      <c r="D116" s="4">
        <v>73.599999999999994</v>
      </c>
      <c r="E116" s="6">
        <v>22.2</v>
      </c>
      <c r="F116" s="4">
        <v>25.4</v>
      </c>
      <c r="G116" s="4">
        <v>25.8</v>
      </c>
      <c r="H116" s="4">
        <v>0.2</v>
      </c>
      <c r="I116" s="11">
        <f t="shared" si="3"/>
        <v>51.400000000000006</v>
      </c>
    </row>
    <row r="117" spans="1:9" x14ac:dyDescent="0.2">
      <c r="A117" s="11">
        <v>25</v>
      </c>
      <c r="B117" s="11"/>
      <c r="C117" s="3" t="s">
        <v>312</v>
      </c>
      <c r="D117" s="4">
        <v>86.9</v>
      </c>
      <c r="E117" s="6">
        <v>32.299999999999997</v>
      </c>
      <c r="F117" s="6">
        <v>24</v>
      </c>
      <c r="G117" s="4">
        <v>30.4</v>
      </c>
      <c r="H117" s="4">
        <v>0.2</v>
      </c>
      <c r="I117" s="11">
        <f t="shared" si="3"/>
        <v>54.6</v>
      </c>
    </row>
    <row r="118" spans="1:9" x14ac:dyDescent="0.2">
      <c r="A118" s="12">
        <v>16</v>
      </c>
      <c r="B118" s="12"/>
      <c r="C118" s="3" t="s">
        <v>220</v>
      </c>
      <c r="D118" s="4">
        <v>92.6</v>
      </c>
      <c r="E118" s="6">
        <v>24.3</v>
      </c>
      <c r="F118" s="4">
        <v>18.100000000000001</v>
      </c>
      <c r="G118" s="4">
        <v>50.2</v>
      </c>
      <c r="H118" s="5" t="s">
        <v>414</v>
      </c>
      <c r="I118" s="11">
        <f t="shared" si="3"/>
        <v>68.300000000000011</v>
      </c>
    </row>
    <row r="119" spans="1:9" x14ac:dyDescent="0.2">
      <c r="A119" s="12">
        <v>10</v>
      </c>
      <c r="B119" s="12"/>
      <c r="C119" s="3" t="s">
        <v>109</v>
      </c>
      <c r="D119" s="4">
        <v>125.1</v>
      </c>
      <c r="E119" s="6">
        <v>43.7</v>
      </c>
      <c r="F119" s="4">
        <v>29.8</v>
      </c>
      <c r="G119" s="4">
        <v>50.3</v>
      </c>
      <c r="H119" s="4">
        <v>1.3</v>
      </c>
      <c r="I119" s="11">
        <f t="shared" si="3"/>
        <v>81.399999999999991</v>
      </c>
    </row>
    <row r="120" spans="1:9" x14ac:dyDescent="0.2">
      <c r="A120" s="11">
        <v>14</v>
      </c>
      <c r="B120" s="11"/>
      <c r="C120" s="3" t="s">
        <v>216</v>
      </c>
      <c r="D120" s="4">
        <v>105.8</v>
      </c>
      <c r="E120" s="6">
        <v>15.2</v>
      </c>
      <c r="F120" s="4">
        <v>17.5</v>
      </c>
      <c r="G120" s="4">
        <v>56.6</v>
      </c>
      <c r="H120" s="4">
        <v>16.5</v>
      </c>
      <c r="I120" s="11">
        <f t="shared" si="3"/>
        <v>90.6</v>
      </c>
    </row>
    <row r="121" spans="1:9" x14ac:dyDescent="0.2">
      <c r="A121" s="12">
        <v>8</v>
      </c>
      <c r="B121" s="12"/>
      <c r="C121" s="3" t="s">
        <v>103</v>
      </c>
      <c r="D121" s="4">
        <v>287.7</v>
      </c>
      <c r="E121" s="6">
        <v>181.8</v>
      </c>
      <c r="F121" s="4">
        <v>23.3</v>
      </c>
      <c r="G121" s="4">
        <v>80.099999999999994</v>
      </c>
      <c r="H121" s="4">
        <v>2.6</v>
      </c>
      <c r="I121" s="11">
        <f t="shared" si="3"/>
        <v>105.99999999999999</v>
      </c>
    </row>
    <row r="122" spans="1:9" x14ac:dyDescent="0.2">
      <c r="A122" s="11">
        <v>5</v>
      </c>
      <c r="B122" s="11"/>
      <c r="C122" s="3" t="s">
        <v>40</v>
      </c>
      <c r="D122" s="4">
        <v>243.4</v>
      </c>
      <c r="E122" s="6">
        <v>134.6</v>
      </c>
      <c r="F122" s="4">
        <v>48.1</v>
      </c>
      <c r="G122" s="4">
        <v>59.3</v>
      </c>
      <c r="H122" s="4">
        <v>1.3</v>
      </c>
      <c r="I122" s="11">
        <f t="shared" si="3"/>
        <v>108.7</v>
      </c>
    </row>
    <row r="123" spans="1:9" x14ac:dyDescent="0.2">
      <c r="A123" s="12">
        <v>23</v>
      </c>
      <c r="B123" s="12"/>
      <c r="C123" s="3" t="s">
        <v>287</v>
      </c>
      <c r="D123" s="4">
        <v>246.5</v>
      </c>
      <c r="E123" s="6">
        <v>115</v>
      </c>
      <c r="F123" s="4">
        <v>18.399999999999999</v>
      </c>
      <c r="G123" s="6">
        <v>93</v>
      </c>
      <c r="H123" s="4">
        <v>20.100000000000001</v>
      </c>
      <c r="I123" s="11">
        <f t="shared" si="3"/>
        <v>131.5</v>
      </c>
    </row>
    <row r="124" spans="1:9" x14ac:dyDescent="0.2">
      <c r="A124" s="11">
        <v>11</v>
      </c>
      <c r="B124" s="11"/>
      <c r="C124" s="3" t="s">
        <v>126</v>
      </c>
      <c r="D124" s="4">
        <v>303.89999999999998</v>
      </c>
      <c r="E124" s="6">
        <v>158.5</v>
      </c>
      <c r="F124" s="4">
        <v>59.2</v>
      </c>
      <c r="G124" s="4">
        <v>85.8</v>
      </c>
      <c r="H124" s="4">
        <v>0.5</v>
      </c>
      <c r="I124" s="11">
        <f t="shared" si="3"/>
        <v>145.5</v>
      </c>
    </row>
    <row r="125" spans="1:9" x14ac:dyDescent="0.2">
      <c r="A125" s="11">
        <v>27</v>
      </c>
      <c r="B125" s="11" t="s">
        <v>337</v>
      </c>
      <c r="C125" s="3" t="s">
        <v>337</v>
      </c>
      <c r="D125" s="4">
        <v>500.6</v>
      </c>
      <c r="E125" s="6">
        <v>318.3</v>
      </c>
      <c r="F125" s="4">
        <v>42.9</v>
      </c>
      <c r="G125" s="4">
        <v>130.30000000000001</v>
      </c>
      <c r="H125" s="4">
        <v>9.1</v>
      </c>
      <c r="I125" s="11">
        <f t="shared" si="3"/>
        <v>182.3</v>
      </c>
    </row>
    <row r="126" spans="1:9" x14ac:dyDescent="0.2">
      <c r="A126" s="12">
        <v>9</v>
      </c>
      <c r="B126" s="12"/>
      <c r="C126" s="3" t="s">
        <v>105</v>
      </c>
      <c r="D126" s="4">
        <v>589.70000000000005</v>
      </c>
      <c r="E126" s="6">
        <v>406.8</v>
      </c>
      <c r="F126" s="4">
        <v>28.9</v>
      </c>
      <c r="G126" s="6">
        <v>154</v>
      </c>
      <c r="H126" s="5" t="s">
        <v>414</v>
      </c>
      <c r="I126" s="11">
        <f t="shared" si="3"/>
        <v>182.9</v>
      </c>
    </row>
    <row r="127" spans="1:9" x14ac:dyDescent="0.2">
      <c r="A127" s="12">
        <v>3</v>
      </c>
      <c r="B127" s="12"/>
      <c r="C127" s="3" t="s">
        <v>15</v>
      </c>
      <c r="D127" s="4">
        <v>742.8</v>
      </c>
      <c r="E127" s="6">
        <v>510.3</v>
      </c>
      <c r="F127" s="4">
        <v>59.9</v>
      </c>
      <c r="G127" s="4">
        <v>165.9</v>
      </c>
      <c r="H127" s="4">
        <v>6.7</v>
      </c>
      <c r="I127" s="11">
        <f t="shared" si="3"/>
        <v>232.5</v>
      </c>
    </row>
    <row r="128" spans="1:9" x14ac:dyDescent="0.2">
      <c r="A128" s="11">
        <v>12</v>
      </c>
      <c r="B128" s="11"/>
      <c r="C128" s="3" t="s">
        <v>151</v>
      </c>
      <c r="D128" s="4">
        <v>692.8</v>
      </c>
      <c r="E128" s="6">
        <v>442.6</v>
      </c>
      <c r="F128" s="4">
        <v>96.1</v>
      </c>
      <c r="G128" s="4">
        <v>145.4</v>
      </c>
      <c r="H128" s="4">
        <v>8.6999999999999993</v>
      </c>
      <c r="I128" s="11">
        <f t="shared" si="3"/>
        <v>250.2</v>
      </c>
    </row>
    <row r="129" spans="1:9" x14ac:dyDescent="0.2">
      <c r="A129" s="12">
        <v>7</v>
      </c>
      <c r="B129" s="12"/>
      <c r="C129" s="3" t="s">
        <v>421</v>
      </c>
      <c r="D129" s="4">
        <v>923.5</v>
      </c>
      <c r="E129" s="6">
        <v>624.79999999999995</v>
      </c>
      <c r="F129" s="4">
        <v>134.19999999999999</v>
      </c>
      <c r="G129" s="4">
        <v>164.5</v>
      </c>
      <c r="H129" s="5" t="s">
        <v>414</v>
      </c>
      <c r="I129" s="11">
        <f t="shared" si="3"/>
        <v>298.7</v>
      </c>
    </row>
    <row r="130" spans="1:9" x14ac:dyDescent="0.2">
      <c r="A130" s="11">
        <v>21</v>
      </c>
      <c r="B130" s="11"/>
      <c r="C130" s="3" t="s">
        <v>251</v>
      </c>
      <c r="D130" s="4">
        <v>984.8</v>
      </c>
      <c r="E130" s="6">
        <v>677.4</v>
      </c>
      <c r="F130" s="4">
        <v>50.6</v>
      </c>
      <c r="G130" s="6">
        <v>252</v>
      </c>
      <c r="H130" s="4">
        <v>4.8</v>
      </c>
      <c r="I130" s="11">
        <f t="shared" si="3"/>
        <v>307.40000000000003</v>
      </c>
    </row>
    <row r="131" spans="1:9" x14ac:dyDescent="0.2">
      <c r="A131" s="12">
        <v>20</v>
      </c>
      <c r="B131" s="12"/>
      <c r="C131" s="3" t="s">
        <v>234</v>
      </c>
      <c r="D131" s="4">
        <v>728.9</v>
      </c>
      <c r="E131" s="6">
        <v>409.8</v>
      </c>
      <c r="F131" s="4">
        <v>79.3</v>
      </c>
      <c r="G131" s="4">
        <v>239.8</v>
      </c>
      <c r="H131" s="5" t="s">
        <v>414</v>
      </c>
      <c r="I131" s="11">
        <f t="shared" si="3"/>
        <v>319.10000000000002</v>
      </c>
    </row>
    <row r="132" spans="1:9" x14ac:dyDescent="0.2">
      <c r="A132" s="11">
        <v>40</v>
      </c>
      <c r="B132" s="11"/>
      <c r="C132" s="3" t="s">
        <v>386</v>
      </c>
      <c r="D132" s="4">
        <v>760.2</v>
      </c>
      <c r="E132" s="6">
        <v>399.8</v>
      </c>
      <c r="F132" s="4">
        <v>135.5</v>
      </c>
      <c r="G132" s="4">
        <v>201.8</v>
      </c>
      <c r="H132" s="4">
        <v>22.7</v>
      </c>
      <c r="I132" s="11">
        <f t="shared" si="3"/>
        <v>360</v>
      </c>
    </row>
    <row r="133" spans="1:9" x14ac:dyDescent="0.2">
      <c r="A133" s="12">
        <v>26</v>
      </c>
      <c r="B133" s="12"/>
      <c r="C133" s="3" t="s">
        <v>325</v>
      </c>
      <c r="D133" s="4">
        <v>1386.6</v>
      </c>
      <c r="E133" s="6">
        <v>954.4</v>
      </c>
      <c r="F133" s="4">
        <v>60.2</v>
      </c>
      <c r="G133" s="4">
        <v>367.5</v>
      </c>
      <c r="H133" s="4">
        <v>4.4000000000000004</v>
      </c>
      <c r="I133" s="11">
        <f t="shared" si="3"/>
        <v>432.09999999999997</v>
      </c>
    </row>
    <row r="134" spans="1:9" x14ac:dyDescent="0.2">
      <c r="A134" s="11">
        <v>6</v>
      </c>
      <c r="B134" s="11"/>
      <c r="C134" s="3" t="s">
        <v>50</v>
      </c>
      <c r="D134" s="4">
        <v>1287.0999999999999</v>
      </c>
      <c r="E134" s="6">
        <v>848</v>
      </c>
      <c r="F134" s="4">
        <v>28.1</v>
      </c>
      <c r="G134" s="4">
        <v>406.1</v>
      </c>
      <c r="H134" s="4">
        <v>4.8</v>
      </c>
      <c r="I134" s="11">
        <f t="shared" si="3"/>
        <v>439.00000000000006</v>
      </c>
    </row>
    <row r="135" spans="1:9" x14ac:dyDescent="0.2">
      <c r="A135" s="10">
        <v>10.6</v>
      </c>
      <c r="B135">
        <v>1</v>
      </c>
      <c r="C135" s="3" t="s">
        <v>58</v>
      </c>
      <c r="D135" s="4">
        <v>1808.5</v>
      </c>
      <c r="E135" s="4">
        <v>1459.8</v>
      </c>
      <c r="F135" s="4">
        <v>151.9</v>
      </c>
      <c r="G135" s="4">
        <v>196.8</v>
      </c>
      <c r="H135" s="5" t="s">
        <v>414</v>
      </c>
      <c r="I135" s="11">
        <f t="shared" si="3"/>
        <v>348.70000000000005</v>
      </c>
    </row>
    <row r="136" spans="1:9" x14ac:dyDescent="0.2">
      <c r="B136">
        <v>1</v>
      </c>
      <c r="C136" s="3" t="s">
        <v>63</v>
      </c>
      <c r="D136" s="6">
        <v>1147</v>
      </c>
      <c r="E136" s="6">
        <v>878</v>
      </c>
      <c r="F136" s="4">
        <v>109.6</v>
      </c>
      <c r="G136" s="4">
        <v>159.5</v>
      </c>
      <c r="H136" s="5" t="s">
        <v>414</v>
      </c>
      <c r="I136" s="11">
        <f t="shared" si="3"/>
        <v>269.10000000000002</v>
      </c>
    </row>
    <row r="137" spans="1:9" x14ac:dyDescent="0.2">
      <c r="B137">
        <v>1</v>
      </c>
      <c r="C137" s="3" t="s">
        <v>71</v>
      </c>
      <c r="D137" s="4">
        <v>1038.4000000000001</v>
      </c>
      <c r="E137" s="6">
        <v>405</v>
      </c>
      <c r="F137" s="4">
        <v>363.3</v>
      </c>
      <c r="G137" s="4">
        <v>270.10000000000002</v>
      </c>
      <c r="H137" s="5" t="s">
        <v>414</v>
      </c>
      <c r="I137" s="11">
        <f t="shared" si="3"/>
        <v>633.40000000000009</v>
      </c>
    </row>
    <row r="138" spans="1:9" x14ac:dyDescent="0.2">
      <c r="B138">
        <v>1</v>
      </c>
      <c r="C138" s="3" t="s">
        <v>72</v>
      </c>
      <c r="D138" s="4">
        <v>379.4</v>
      </c>
      <c r="E138" s="6">
        <v>123</v>
      </c>
      <c r="F138" s="4">
        <v>175.6</v>
      </c>
      <c r="G138" s="4">
        <v>80.900000000000006</v>
      </c>
      <c r="H138" s="5" t="s">
        <v>414</v>
      </c>
      <c r="I138" s="11">
        <f t="shared" si="3"/>
        <v>256.5</v>
      </c>
    </row>
    <row r="139" spans="1:9" x14ac:dyDescent="0.2">
      <c r="B139">
        <v>1</v>
      </c>
      <c r="C139" s="3" t="s">
        <v>73</v>
      </c>
      <c r="D139" s="4">
        <v>1133.7</v>
      </c>
      <c r="E139" s="4">
        <v>406.8</v>
      </c>
      <c r="F139" s="4">
        <v>407.5</v>
      </c>
      <c r="G139" s="4">
        <v>319.39999999999998</v>
      </c>
      <c r="H139" s="5" t="s">
        <v>414</v>
      </c>
      <c r="I139" s="11">
        <f t="shared" si="3"/>
        <v>726.9</v>
      </c>
    </row>
    <row r="140" spans="1:9" x14ac:dyDescent="0.2">
      <c r="B140">
        <v>1</v>
      </c>
      <c r="C140" s="3" t="s">
        <v>74</v>
      </c>
      <c r="D140" s="4">
        <v>1171.5</v>
      </c>
      <c r="E140" s="6">
        <v>661</v>
      </c>
      <c r="F140" s="4">
        <v>245.9</v>
      </c>
      <c r="G140" s="4">
        <v>264.60000000000002</v>
      </c>
      <c r="H140" s="5" t="s">
        <v>414</v>
      </c>
      <c r="I140" s="11">
        <f t="shared" si="3"/>
        <v>510.5</v>
      </c>
    </row>
    <row r="141" spans="1:9" x14ac:dyDescent="0.2">
      <c r="B141">
        <v>1</v>
      </c>
      <c r="C141" s="3" t="s">
        <v>75</v>
      </c>
      <c r="D141" s="6">
        <v>1124</v>
      </c>
      <c r="E141" s="4">
        <v>876.7</v>
      </c>
      <c r="F141" s="4">
        <v>84.2</v>
      </c>
      <c r="G141" s="4">
        <v>163.1</v>
      </c>
      <c r="H141" s="5" t="s">
        <v>414</v>
      </c>
      <c r="I141" s="11">
        <f t="shared" si="3"/>
        <v>247.3</v>
      </c>
    </row>
    <row r="142" spans="1:9" x14ac:dyDescent="0.2">
      <c r="B142">
        <v>1</v>
      </c>
      <c r="C142" s="3" t="s">
        <v>79</v>
      </c>
      <c r="D142" s="4">
        <v>450.8</v>
      </c>
      <c r="E142" s="4">
        <v>147.5</v>
      </c>
      <c r="F142" s="4">
        <v>158.1</v>
      </c>
      <c r="G142" s="4">
        <v>145.19999999999999</v>
      </c>
      <c r="H142" s="5" t="s">
        <v>414</v>
      </c>
      <c r="I142" s="11">
        <f t="shared" si="3"/>
        <v>303.29999999999995</v>
      </c>
    </row>
    <row r="143" spans="1:9" x14ac:dyDescent="0.2">
      <c r="B143">
        <v>1</v>
      </c>
      <c r="C143" s="3" t="s">
        <v>80</v>
      </c>
      <c r="D143" s="4">
        <v>815.3</v>
      </c>
      <c r="E143" s="4">
        <v>558.29999999999995</v>
      </c>
      <c r="F143" s="4">
        <v>112.8</v>
      </c>
      <c r="G143" s="4">
        <v>144.30000000000001</v>
      </c>
      <c r="H143" s="5" t="s">
        <v>414</v>
      </c>
      <c r="I143" s="11">
        <f t="shared" si="3"/>
        <v>257.10000000000002</v>
      </c>
    </row>
    <row r="144" spans="1:9" x14ac:dyDescent="0.2">
      <c r="B144">
        <v>1</v>
      </c>
      <c r="C144" s="3" t="s">
        <v>85</v>
      </c>
      <c r="D144" s="4">
        <v>645.70000000000005</v>
      </c>
      <c r="E144" s="4">
        <v>389.4</v>
      </c>
      <c r="F144" s="4">
        <v>100.7</v>
      </c>
      <c r="G144" s="4">
        <v>155.6</v>
      </c>
      <c r="H144" s="5" t="s">
        <v>414</v>
      </c>
      <c r="I144" s="11">
        <f t="shared" si="3"/>
        <v>256.3</v>
      </c>
    </row>
    <row r="145" spans="1:9" x14ac:dyDescent="0.2">
      <c r="B145">
        <v>1</v>
      </c>
      <c r="C145" s="3" t="s">
        <v>91</v>
      </c>
      <c r="D145" s="4">
        <v>594.6</v>
      </c>
      <c r="E145" s="4">
        <v>417.9</v>
      </c>
      <c r="F145" s="4">
        <v>51.6</v>
      </c>
      <c r="G145" s="4">
        <v>125.1</v>
      </c>
      <c r="H145" s="5" t="s">
        <v>414</v>
      </c>
      <c r="I145" s="11">
        <f t="shared" si="3"/>
        <v>176.7</v>
      </c>
    </row>
    <row r="146" spans="1:9" x14ac:dyDescent="0.2">
      <c r="B146">
        <v>1</v>
      </c>
      <c r="C146" s="3" t="s">
        <v>95</v>
      </c>
      <c r="D146" s="4">
        <v>461.6</v>
      </c>
      <c r="E146" s="4">
        <v>166.1</v>
      </c>
      <c r="F146" s="4">
        <v>133.30000000000001</v>
      </c>
      <c r="G146" s="4">
        <v>162.19999999999999</v>
      </c>
      <c r="H146" s="5" t="s">
        <v>414</v>
      </c>
      <c r="I146" s="11">
        <f t="shared" si="3"/>
        <v>295.5</v>
      </c>
    </row>
    <row r="147" spans="1:9" x14ac:dyDescent="0.2">
      <c r="B147">
        <v>1</v>
      </c>
      <c r="C147" s="3" t="s">
        <v>96</v>
      </c>
      <c r="D147" s="4">
        <v>669.4</v>
      </c>
      <c r="E147" s="4">
        <v>288.8</v>
      </c>
      <c r="F147" s="6">
        <v>203</v>
      </c>
      <c r="G147" s="4">
        <v>177.7</v>
      </c>
      <c r="H147" s="5" t="s">
        <v>414</v>
      </c>
      <c r="I147" s="11">
        <f t="shared" si="3"/>
        <v>380.7</v>
      </c>
    </row>
    <row r="148" spans="1:9" x14ac:dyDescent="0.2">
      <c r="B148">
        <v>1</v>
      </c>
      <c r="C148" s="3" t="s">
        <v>100</v>
      </c>
      <c r="D148" s="4">
        <v>327.60000000000002</v>
      </c>
      <c r="E148" s="4">
        <v>94.1</v>
      </c>
      <c r="F148" s="4">
        <v>125.8</v>
      </c>
      <c r="G148" s="4">
        <v>107.6</v>
      </c>
      <c r="H148" s="5" t="s">
        <v>414</v>
      </c>
      <c r="I148" s="11">
        <f t="shared" si="3"/>
        <v>233.39999999999998</v>
      </c>
    </row>
    <row r="149" spans="1:9" x14ac:dyDescent="0.2">
      <c r="B149">
        <v>1</v>
      </c>
      <c r="C149" s="3" t="s">
        <v>101</v>
      </c>
      <c r="D149" s="4">
        <v>379.7</v>
      </c>
      <c r="E149" s="4">
        <v>183.8</v>
      </c>
      <c r="F149" s="4">
        <v>96.5</v>
      </c>
      <c r="G149" s="4">
        <v>99.4</v>
      </c>
      <c r="H149" s="5" t="s">
        <v>414</v>
      </c>
      <c r="I149" s="11">
        <f t="shared" si="3"/>
        <v>195.9</v>
      </c>
    </row>
    <row r="150" spans="1:9" x14ac:dyDescent="0.2">
      <c r="B150">
        <v>1</v>
      </c>
      <c r="C150" s="3" t="s">
        <v>102</v>
      </c>
      <c r="D150" s="4">
        <v>482.3</v>
      </c>
      <c r="E150" s="4">
        <v>223.5</v>
      </c>
      <c r="F150" s="4">
        <v>118.3</v>
      </c>
      <c r="G150" s="4">
        <v>140.4</v>
      </c>
      <c r="H150" s="5" t="s">
        <v>414</v>
      </c>
      <c r="I150" s="11">
        <f t="shared" si="3"/>
        <v>258.7</v>
      </c>
    </row>
    <row r="152" spans="1:9" ht="15" x14ac:dyDescent="0.25">
      <c r="A152" s="15" t="s">
        <v>428</v>
      </c>
    </row>
    <row r="153" spans="1:9" x14ac:dyDescent="0.2">
      <c r="A153" s="9" t="s">
        <v>420</v>
      </c>
      <c r="B153" s="9"/>
      <c r="C153" s="3" t="s">
        <v>9</v>
      </c>
      <c r="D153" s="3" t="s">
        <v>10</v>
      </c>
      <c r="E153" s="3" t="s">
        <v>10</v>
      </c>
      <c r="F153" s="3" t="s">
        <v>10</v>
      </c>
      <c r="G153" s="3" t="s">
        <v>10</v>
      </c>
      <c r="H153" s="3" t="s">
        <v>10</v>
      </c>
      <c r="I153" s="9"/>
    </row>
    <row r="154" spans="1:9" x14ac:dyDescent="0.2">
      <c r="A154" s="11">
        <v>4</v>
      </c>
      <c r="B154" s="11"/>
      <c r="C154" s="3" t="s">
        <v>31</v>
      </c>
      <c r="D154" s="4">
        <v>29.8</v>
      </c>
      <c r="E154" s="6">
        <v>15.9</v>
      </c>
      <c r="F154" s="4">
        <v>10.7</v>
      </c>
      <c r="G154" s="4">
        <v>3.1</v>
      </c>
      <c r="H154" s="4">
        <v>0.2</v>
      </c>
      <c r="I154" s="11">
        <f>SUM(F154:H154)</f>
        <v>13.999999999999998</v>
      </c>
    </row>
    <row r="155" spans="1:9" x14ac:dyDescent="0.2">
      <c r="A155" s="12">
        <v>24</v>
      </c>
      <c r="B155" s="12"/>
      <c r="C155" s="3" t="s">
        <v>296</v>
      </c>
      <c r="D155" s="4">
        <v>32.5</v>
      </c>
      <c r="E155" s="6">
        <v>11.7</v>
      </c>
      <c r="F155" s="4">
        <v>13.3</v>
      </c>
      <c r="G155" s="4">
        <v>7.4</v>
      </c>
      <c r="H155" s="4">
        <v>0.1</v>
      </c>
      <c r="I155" s="11">
        <f t="shared" ref="I155:I192" si="4">SUM(F155:H155)</f>
        <v>20.800000000000004</v>
      </c>
    </row>
    <row r="156" spans="1:9" x14ac:dyDescent="0.2">
      <c r="A156" s="11">
        <v>42</v>
      </c>
      <c r="B156" s="11"/>
      <c r="C156" s="3" t="s">
        <v>407</v>
      </c>
      <c r="D156" s="4">
        <v>33.299999999999997</v>
      </c>
      <c r="E156" s="6">
        <v>3.1</v>
      </c>
      <c r="F156" s="4">
        <v>11.2</v>
      </c>
      <c r="G156" s="4">
        <v>18.899999999999999</v>
      </c>
      <c r="H156" s="6">
        <v>0</v>
      </c>
      <c r="I156" s="11">
        <f t="shared" si="4"/>
        <v>30.099999999999998</v>
      </c>
    </row>
    <row r="157" spans="1:9" x14ac:dyDescent="0.2">
      <c r="A157" s="12">
        <v>19</v>
      </c>
      <c r="B157" s="12"/>
      <c r="C157" s="3" t="s">
        <v>233</v>
      </c>
      <c r="D157" s="4">
        <v>114.3</v>
      </c>
      <c r="E157" s="6">
        <v>76</v>
      </c>
      <c r="F157" s="4">
        <v>4.0999999999999996</v>
      </c>
      <c r="G157" s="4">
        <v>34.299999999999997</v>
      </c>
      <c r="H157" s="6">
        <v>0</v>
      </c>
      <c r="I157" s="11">
        <f t="shared" si="4"/>
        <v>38.4</v>
      </c>
    </row>
    <row r="158" spans="1:9" x14ac:dyDescent="0.2">
      <c r="A158" s="11">
        <v>13</v>
      </c>
      <c r="B158" s="11"/>
      <c r="C158" s="3" t="s">
        <v>185</v>
      </c>
      <c r="D158" s="4">
        <v>76.2</v>
      </c>
      <c r="E158" s="6">
        <v>34.1</v>
      </c>
      <c r="F158" s="4">
        <v>20.9</v>
      </c>
      <c r="G158" s="4">
        <v>21.2</v>
      </c>
      <c r="H158" s="4">
        <v>0.1</v>
      </c>
      <c r="I158" s="11">
        <f t="shared" si="4"/>
        <v>42.199999999999996</v>
      </c>
    </row>
    <row r="159" spans="1:9" x14ac:dyDescent="0.2">
      <c r="A159" s="12">
        <v>18</v>
      </c>
      <c r="B159" s="12"/>
      <c r="C159" s="3" t="s">
        <v>223</v>
      </c>
      <c r="D159" s="4">
        <v>120.6</v>
      </c>
      <c r="E159" s="6">
        <v>75.3</v>
      </c>
      <c r="F159" s="6">
        <v>19</v>
      </c>
      <c r="G159" s="4">
        <v>24.3</v>
      </c>
      <c r="H159" s="5" t="s">
        <v>414</v>
      </c>
      <c r="I159" s="11">
        <f t="shared" si="4"/>
        <v>43.3</v>
      </c>
    </row>
    <row r="160" spans="1:9" x14ac:dyDescent="0.2">
      <c r="A160" s="11">
        <v>15</v>
      </c>
      <c r="B160" s="11"/>
      <c r="C160" s="3" t="s">
        <v>218</v>
      </c>
      <c r="D160" s="4">
        <v>67.8</v>
      </c>
      <c r="E160" s="6">
        <v>18.8</v>
      </c>
      <c r="F160" s="4">
        <v>15.8</v>
      </c>
      <c r="G160" s="4">
        <v>33.200000000000003</v>
      </c>
      <c r="H160" s="5" t="s">
        <v>414</v>
      </c>
      <c r="I160" s="11">
        <f t="shared" si="4"/>
        <v>49</v>
      </c>
    </row>
    <row r="161" spans="1:9" x14ac:dyDescent="0.2">
      <c r="A161" s="12">
        <v>22</v>
      </c>
      <c r="B161" s="12"/>
      <c r="C161" s="3" t="s">
        <v>264</v>
      </c>
      <c r="D161" s="4">
        <v>73.599999999999994</v>
      </c>
      <c r="E161" s="6">
        <v>22.2</v>
      </c>
      <c r="F161" s="4">
        <v>25.4</v>
      </c>
      <c r="G161" s="4">
        <v>25.8</v>
      </c>
      <c r="H161" s="4">
        <v>0.2</v>
      </c>
      <c r="I161" s="11">
        <f t="shared" si="4"/>
        <v>51.400000000000006</v>
      </c>
    </row>
    <row r="162" spans="1:9" x14ac:dyDescent="0.2">
      <c r="A162" s="11">
        <v>25</v>
      </c>
      <c r="B162" s="11"/>
      <c r="C162" s="3" t="s">
        <v>312</v>
      </c>
      <c r="D162" s="4">
        <v>86.9</v>
      </c>
      <c r="E162" s="6">
        <v>32.299999999999997</v>
      </c>
      <c r="F162" s="6">
        <v>24</v>
      </c>
      <c r="G162" s="4">
        <v>30.4</v>
      </c>
      <c r="H162" s="4">
        <v>0.2</v>
      </c>
      <c r="I162" s="11">
        <f t="shared" si="4"/>
        <v>54.6</v>
      </c>
    </row>
    <row r="163" spans="1:9" x14ac:dyDescent="0.2">
      <c r="A163" s="12">
        <v>16</v>
      </c>
      <c r="B163" s="12"/>
      <c r="C163" s="3" t="s">
        <v>220</v>
      </c>
      <c r="D163" s="4">
        <v>92.6</v>
      </c>
      <c r="E163" s="6">
        <v>24.3</v>
      </c>
      <c r="F163" s="4">
        <v>18.100000000000001</v>
      </c>
      <c r="G163" s="4">
        <v>50.2</v>
      </c>
      <c r="H163" s="5" t="s">
        <v>414</v>
      </c>
      <c r="I163" s="11">
        <f t="shared" si="4"/>
        <v>68.300000000000011</v>
      </c>
    </row>
    <row r="164" spans="1:9" x14ac:dyDescent="0.2">
      <c r="A164" s="12">
        <v>10</v>
      </c>
      <c r="B164" s="12"/>
      <c r="C164" s="3" t="s">
        <v>109</v>
      </c>
      <c r="D164" s="4">
        <v>125.1</v>
      </c>
      <c r="E164" s="6">
        <v>43.7</v>
      </c>
      <c r="F164" s="4">
        <v>29.8</v>
      </c>
      <c r="G164" s="4">
        <v>50.3</v>
      </c>
      <c r="H164" s="4">
        <v>1.3</v>
      </c>
      <c r="I164" s="11">
        <f t="shared" si="4"/>
        <v>81.399999999999991</v>
      </c>
    </row>
    <row r="165" spans="1:9" x14ac:dyDescent="0.2">
      <c r="A165" s="11">
        <v>14</v>
      </c>
      <c r="B165" s="11"/>
      <c r="C165" s="3" t="s">
        <v>216</v>
      </c>
      <c r="D165" s="4">
        <v>105.8</v>
      </c>
      <c r="E165" s="6">
        <v>15.2</v>
      </c>
      <c r="F165" s="4">
        <v>17.5</v>
      </c>
      <c r="G165" s="4">
        <v>56.6</v>
      </c>
      <c r="H165" s="4">
        <v>16.5</v>
      </c>
      <c r="I165" s="11">
        <f t="shared" si="4"/>
        <v>90.6</v>
      </c>
    </row>
    <row r="166" spans="1:9" x14ac:dyDescent="0.2">
      <c r="A166" s="12">
        <v>8</v>
      </c>
      <c r="B166" s="12"/>
      <c r="C166" s="3" t="s">
        <v>103</v>
      </c>
      <c r="D166" s="4">
        <v>287.7</v>
      </c>
      <c r="E166" s="6">
        <v>181.8</v>
      </c>
      <c r="F166" s="4">
        <v>23.3</v>
      </c>
      <c r="G166" s="4">
        <v>80.099999999999994</v>
      </c>
      <c r="H166" s="4">
        <v>2.6</v>
      </c>
      <c r="I166" s="11">
        <f t="shared" si="4"/>
        <v>105.99999999999999</v>
      </c>
    </row>
    <row r="167" spans="1:9" x14ac:dyDescent="0.2">
      <c r="A167" s="11">
        <v>5</v>
      </c>
      <c r="B167" s="11"/>
      <c r="C167" s="3" t="s">
        <v>40</v>
      </c>
      <c r="D167" s="4">
        <v>243.4</v>
      </c>
      <c r="E167" s="6">
        <v>134.6</v>
      </c>
      <c r="F167" s="4">
        <v>48.1</v>
      </c>
      <c r="G167" s="4">
        <v>59.3</v>
      </c>
      <c r="H167" s="4">
        <v>1.3</v>
      </c>
      <c r="I167" s="11">
        <f t="shared" si="4"/>
        <v>108.7</v>
      </c>
    </row>
    <row r="168" spans="1:9" x14ac:dyDescent="0.2">
      <c r="A168" s="12">
        <v>23</v>
      </c>
      <c r="B168" s="12"/>
      <c r="C168" s="3" t="s">
        <v>287</v>
      </c>
      <c r="D168" s="4">
        <v>246.5</v>
      </c>
      <c r="E168" s="6">
        <v>115</v>
      </c>
      <c r="F168" s="4">
        <v>18.399999999999999</v>
      </c>
      <c r="G168" s="6">
        <v>93</v>
      </c>
      <c r="H168" s="4">
        <v>20.100000000000001</v>
      </c>
      <c r="I168" s="11">
        <f t="shared" si="4"/>
        <v>131.5</v>
      </c>
    </row>
    <row r="169" spans="1:9" x14ac:dyDescent="0.2">
      <c r="A169" s="11">
        <v>11</v>
      </c>
      <c r="B169" s="11"/>
      <c r="C169" s="3" t="s">
        <v>126</v>
      </c>
      <c r="D169" s="4">
        <v>303.89999999999998</v>
      </c>
      <c r="E169" s="6">
        <v>158.5</v>
      </c>
      <c r="F169" s="4">
        <v>59.2</v>
      </c>
      <c r="G169" s="4">
        <v>85.8</v>
      </c>
      <c r="H169" s="4">
        <v>0.5</v>
      </c>
      <c r="I169" s="11">
        <f t="shared" si="4"/>
        <v>145.5</v>
      </c>
    </row>
    <row r="170" spans="1:9" x14ac:dyDescent="0.2">
      <c r="A170" s="11">
        <v>27</v>
      </c>
      <c r="B170" s="11" t="s">
        <v>337</v>
      </c>
      <c r="C170" s="3" t="s">
        <v>337</v>
      </c>
      <c r="D170" s="4">
        <v>500.6</v>
      </c>
      <c r="E170" s="6">
        <v>318.3</v>
      </c>
      <c r="F170" s="4">
        <v>42.9</v>
      </c>
      <c r="G170" s="4">
        <v>130.30000000000001</v>
      </c>
      <c r="H170" s="4">
        <v>9.1</v>
      </c>
      <c r="I170" s="11">
        <f t="shared" si="4"/>
        <v>182.3</v>
      </c>
    </row>
    <row r="171" spans="1:9" x14ac:dyDescent="0.2">
      <c r="A171" s="12">
        <v>9</v>
      </c>
      <c r="B171" s="12"/>
      <c r="C171" s="3" t="s">
        <v>105</v>
      </c>
      <c r="D171" s="4">
        <v>589.70000000000005</v>
      </c>
      <c r="E171" s="6">
        <v>406.8</v>
      </c>
      <c r="F171" s="4">
        <v>28.9</v>
      </c>
      <c r="G171" s="6">
        <v>154</v>
      </c>
      <c r="H171" s="5" t="s">
        <v>414</v>
      </c>
      <c r="I171" s="11">
        <f t="shared" si="4"/>
        <v>182.9</v>
      </c>
    </row>
    <row r="172" spans="1:9" x14ac:dyDescent="0.2">
      <c r="A172" s="11">
        <v>1</v>
      </c>
      <c r="B172" s="11"/>
      <c r="C172" s="3" t="s">
        <v>426</v>
      </c>
      <c r="D172" s="4">
        <v>512.29999999999995</v>
      </c>
      <c r="E172" s="6">
        <v>323.39999999999998</v>
      </c>
      <c r="F172" s="6">
        <v>64</v>
      </c>
      <c r="G172" s="4">
        <v>120.4</v>
      </c>
      <c r="H172" s="4">
        <v>4.5999999999999996</v>
      </c>
      <c r="I172" s="11">
        <f t="shared" si="4"/>
        <v>189</v>
      </c>
    </row>
    <row r="173" spans="1:9" x14ac:dyDescent="0.2">
      <c r="A173" s="11">
        <v>2</v>
      </c>
      <c r="B173" s="11"/>
      <c r="C173" s="3" t="s">
        <v>422</v>
      </c>
      <c r="D173" s="4">
        <v>600.20000000000005</v>
      </c>
      <c r="E173" s="6">
        <v>380.2</v>
      </c>
      <c r="F173" s="4">
        <v>80.5</v>
      </c>
      <c r="G173" s="4">
        <v>134.5</v>
      </c>
      <c r="H173" s="6">
        <v>5</v>
      </c>
      <c r="I173" s="11">
        <f t="shared" si="4"/>
        <v>220</v>
      </c>
    </row>
    <row r="174" spans="1:9" x14ac:dyDescent="0.2">
      <c r="A174" s="12">
        <v>3</v>
      </c>
      <c r="B174" s="12"/>
      <c r="C174" s="3" t="s">
        <v>15</v>
      </c>
      <c r="D174" s="4">
        <v>742.8</v>
      </c>
      <c r="E174" s="6">
        <v>510.3</v>
      </c>
      <c r="F174" s="4">
        <v>59.9</v>
      </c>
      <c r="G174" s="4">
        <v>165.9</v>
      </c>
      <c r="H174" s="4">
        <v>6.7</v>
      </c>
      <c r="I174" s="11">
        <f t="shared" si="4"/>
        <v>232.5</v>
      </c>
    </row>
    <row r="175" spans="1:9" x14ac:dyDescent="0.2">
      <c r="A175" s="11">
        <v>12</v>
      </c>
      <c r="B175" s="11"/>
      <c r="C175" s="3" t="s">
        <v>151</v>
      </c>
      <c r="D175" s="4">
        <v>692.8</v>
      </c>
      <c r="E175" s="6">
        <v>442.6</v>
      </c>
      <c r="F175" s="4">
        <v>96.1</v>
      </c>
      <c r="G175" s="4">
        <v>145.4</v>
      </c>
      <c r="H175" s="4">
        <v>8.6999999999999993</v>
      </c>
      <c r="I175" s="11">
        <f t="shared" si="4"/>
        <v>250.2</v>
      </c>
    </row>
    <row r="176" spans="1:9" x14ac:dyDescent="0.2">
      <c r="A176" s="12">
        <v>7</v>
      </c>
      <c r="B176" s="12"/>
      <c r="C176" s="3" t="s">
        <v>421</v>
      </c>
      <c r="D176" s="4">
        <v>923.5</v>
      </c>
      <c r="E176" s="6">
        <v>624.79999999999995</v>
      </c>
      <c r="F176" s="4">
        <v>134.19999999999999</v>
      </c>
      <c r="G176" s="4">
        <v>164.5</v>
      </c>
      <c r="H176" s="5" t="s">
        <v>414</v>
      </c>
      <c r="I176" s="11">
        <f t="shared" si="4"/>
        <v>298.7</v>
      </c>
    </row>
    <row r="177" spans="1:9" x14ac:dyDescent="0.2">
      <c r="A177" s="11">
        <v>21</v>
      </c>
      <c r="B177" s="11"/>
      <c r="C177" s="3" t="s">
        <v>251</v>
      </c>
      <c r="D177" s="4">
        <v>984.8</v>
      </c>
      <c r="E177" s="6">
        <v>677.4</v>
      </c>
      <c r="F177" s="4">
        <v>50.6</v>
      </c>
      <c r="G177" s="6">
        <v>252</v>
      </c>
      <c r="H177" s="4">
        <v>4.8</v>
      </c>
      <c r="I177" s="11">
        <f t="shared" si="4"/>
        <v>307.40000000000003</v>
      </c>
    </row>
    <row r="178" spans="1:9" x14ac:dyDescent="0.2">
      <c r="A178" s="12">
        <v>20</v>
      </c>
      <c r="B178" s="12"/>
      <c r="C178" s="3" t="s">
        <v>234</v>
      </c>
      <c r="D178" s="4">
        <v>728.9</v>
      </c>
      <c r="E178" s="6">
        <v>409.8</v>
      </c>
      <c r="F178" s="4">
        <v>79.3</v>
      </c>
      <c r="G178" s="4">
        <v>239.8</v>
      </c>
      <c r="H178" s="5" t="s">
        <v>414</v>
      </c>
      <c r="I178" s="11">
        <f t="shared" si="4"/>
        <v>319.10000000000002</v>
      </c>
    </row>
    <row r="179" spans="1:9" x14ac:dyDescent="0.2">
      <c r="A179" s="12">
        <v>17</v>
      </c>
      <c r="B179" s="12"/>
      <c r="C179" s="3" t="s">
        <v>222</v>
      </c>
      <c r="D179" s="4">
        <v>1169.0999999999999</v>
      </c>
      <c r="E179" s="6">
        <v>813.1</v>
      </c>
      <c r="F179" s="4">
        <v>224.2</v>
      </c>
      <c r="G179" s="4">
        <v>131.80000000000001</v>
      </c>
      <c r="H179" s="6">
        <v>0</v>
      </c>
      <c r="I179" s="11">
        <f t="shared" si="4"/>
        <v>356</v>
      </c>
    </row>
    <row r="180" spans="1:9" x14ac:dyDescent="0.2">
      <c r="A180" s="11">
        <v>40</v>
      </c>
      <c r="B180" s="11"/>
      <c r="C180" s="3" t="s">
        <v>386</v>
      </c>
      <c r="D180" s="4">
        <v>760.2</v>
      </c>
      <c r="E180" s="6">
        <v>399.8</v>
      </c>
      <c r="F180" s="4">
        <v>135.5</v>
      </c>
      <c r="G180" s="4">
        <v>201.8</v>
      </c>
      <c r="H180" s="4">
        <v>22.7</v>
      </c>
      <c r="I180" s="11">
        <f t="shared" si="4"/>
        <v>360</v>
      </c>
    </row>
    <row r="181" spans="1:9" x14ac:dyDescent="0.2">
      <c r="A181" s="12">
        <v>26</v>
      </c>
      <c r="B181" s="12"/>
      <c r="C181" s="3" t="s">
        <v>325</v>
      </c>
      <c r="D181" s="4">
        <v>1386.6</v>
      </c>
      <c r="E181" s="6">
        <v>954.4</v>
      </c>
      <c r="F181" s="4">
        <v>60.2</v>
      </c>
      <c r="G181" s="4">
        <v>367.5</v>
      </c>
      <c r="H181" s="4">
        <v>4.4000000000000004</v>
      </c>
      <c r="I181" s="11">
        <f t="shared" si="4"/>
        <v>432.09999999999997</v>
      </c>
    </row>
    <row r="182" spans="1:9" x14ac:dyDescent="0.2">
      <c r="A182" s="11">
        <v>6</v>
      </c>
      <c r="B182" s="11"/>
      <c r="C182" s="3" t="s">
        <v>50</v>
      </c>
      <c r="D182" s="4">
        <v>1287.0999999999999</v>
      </c>
      <c r="E182" s="6">
        <v>848</v>
      </c>
      <c r="F182" s="4">
        <v>28.1</v>
      </c>
      <c r="G182" s="4">
        <v>406.1</v>
      </c>
      <c r="H182" s="4">
        <v>4.8</v>
      </c>
      <c r="I182" s="11">
        <f t="shared" si="4"/>
        <v>439.00000000000006</v>
      </c>
    </row>
    <row r="183" spans="1:9" x14ac:dyDescent="0.2">
      <c r="A183" s="12">
        <v>41</v>
      </c>
      <c r="B183" s="12"/>
      <c r="C183" s="3" t="s">
        <v>388</v>
      </c>
      <c r="D183" s="6">
        <v>1185</v>
      </c>
      <c r="E183" s="6">
        <v>618.29999999999995</v>
      </c>
      <c r="F183" s="4">
        <v>194.8</v>
      </c>
      <c r="G183" s="4">
        <v>371.9</v>
      </c>
      <c r="H183" s="5" t="s">
        <v>414</v>
      </c>
      <c r="I183" s="11">
        <f t="shared" si="4"/>
        <v>566.70000000000005</v>
      </c>
    </row>
    <row r="184" spans="1:9" x14ac:dyDescent="0.2">
      <c r="B184">
        <v>1</v>
      </c>
      <c r="C184" s="16" t="s">
        <v>152</v>
      </c>
      <c r="D184" s="6">
        <v>1552</v>
      </c>
      <c r="E184" s="4">
        <v>1037.2</v>
      </c>
      <c r="F184" s="4">
        <v>214.6</v>
      </c>
      <c r="G184" s="4">
        <v>277.5</v>
      </c>
      <c r="H184" s="4">
        <v>22.7</v>
      </c>
      <c r="I184" s="11">
        <f t="shared" si="4"/>
        <v>514.80000000000007</v>
      </c>
    </row>
    <row r="185" spans="1:9" x14ac:dyDescent="0.2">
      <c r="B185">
        <v>1</v>
      </c>
      <c r="C185" s="16" t="s">
        <v>153</v>
      </c>
      <c r="D185" s="4">
        <v>324.10000000000002</v>
      </c>
      <c r="E185" s="6">
        <v>240</v>
      </c>
      <c r="F185" s="4">
        <v>15.3</v>
      </c>
      <c r="G185" s="4">
        <v>68.8</v>
      </c>
      <c r="H185" s="5" t="s">
        <v>414</v>
      </c>
      <c r="I185" s="11">
        <f t="shared" si="4"/>
        <v>84.1</v>
      </c>
    </row>
    <row r="186" spans="1:9" x14ac:dyDescent="0.2">
      <c r="B186">
        <v>1</v>
      </c>
      <c r="C186" s="3" t="s">
        <v>160</v>
      </c>
      <c r="D186" s="4">
        <v>207.4</v>
      </c>
      <c r="E186" s="4">
        <v>104.2</v>
      </c>
      <c r="F186" s="4">
        <v>11.6</v>
      </c>
      <c r="G186" s="4">
        <v>91.6</v>
      </c>
      <c r="H186" s="5" t="s">
        <v>414</v>
      </c>
      <c r="I186" s="11">
        <f t="shared" si="4"/>
        <v>103.19999999999999</v>
      </c>
    </row>
    <row r="187" spans="1:9" x14ac:dyDescent="0.2">
      <c r="B187">
        <v>1</v>
      </c>
      <c r="C187" s="16" t="s">
        <v>161</v>
      </c>
      <c r="D187" s="4">
        <v>459.9</v>
      </c>
      <c r="E187" s="4">
        <v>286.7</v>
      </c>
      <c r="F187" s="4">
        <v>29.5</v>
      </c>
      <c r="G187" s="4">
        <v>143.69999999999999</v>
      </c>
      <c r="H187" s="5" t="s">
        <v>414</v>
      </c>
      <c r="I187" s="11">
        <f t="shared" si="4"/>
        <v>173.2</v>
      </c>
    </row>
    <row r="188" spans="1:9" x14ac:dyDescent="0.2">
      <c r="B188">
        <v>1</v>
      </c>
      <c r="C188" s="3" t="s">
        <v>165</v>
      </c>
      <c r="D188" s="4">
        <v>360.9</v>
      </c>
      <c r="E188" s="6">
        <v>232</v>
      </c>
      <c r="F188" s="4">
        <v>34.299999999999997</v>
      </c>
      <c r="G188" s="4">
        <v>94.6</v>
      </c>
      <c r="H188" s="5" t="s">
        <v>414</v>
      </c>
      <c r="I188" s="11">
        <f t="shared" si="4"/>
        <v>128.89999999999998</v>
      </c>
    </row>
    <row r="189" spans="1:9" x14ac:dyDescent="0.2">
      <c r="B189">
        <v>1</v>
      </c>
      <c r="C189" s="16" t="s">
        <v>169</v>
      </c>
      <c r="D189" s="4">
        <v>785.7</v>
      </c>
      <c r="E189" s="6">
        <v>521</v>
      </c>
      <c r="F189" s="6">
        <v>112</v>
      </c>
      <c r="G189" s="4">
        <v>152.6</v>
      </c>
      <c r="H189" s="5" t="s">
        <v>414</v>
      </c>
      <c r="I189" s="11">
        <f t="shared" si="4"/>
        <v>264.60000000000002</v>
      </c>
    </row>
    <row r="190" spans="1:9" x14ac:dyDescent="0.2">
      <c r="B190">
        <v>1</v>
      </c>
      <c r="C190" s="3" t="s">
        <v>173</v>
      </c>
      <c r="D190" s="4">
        <v>827.1</v>
      </c>
      <c r="E190" s="4">
        <v>563.29999999999995</v>
      </c>
      <c r="F190" s="4">
        <v>103.1</v>
      </c>
      <c r="G190" s="4">
        <v>160.69999999999999</v>
      </c>
      <c r="H190" s="5" t="s">
        <v>414</v>
      </c>
      <c r="I190" s="11">
        <f t="shared" si="4"/>
        <v>263.79999999999995</v>
      </c>
    </row>
    <row r="191" spans="1:9" x14ac:dyDescent="0.2">
      <c r="B191">
        <v>1</v>
      </c>
      <c r="C191" s="16" t="s">
        <v>176</v>
      </c>
      <c r="D191" s="4">
        <v>560.5</v>
      </c>
      <c r="E191" s="4">
        <v>255.2</v>
      </c>
      <c r="F191" s="4">
        <v>167.1</v>
      </c>
      <c r="G191" s="4">
        <v>138.19999999999999</v>
      </c>
      <c r="H191" s="5" t="s">
        <v>414</v>
      </c>
      <c r="I191" s="11">
        <f t="shared" si="4"/>
        <v>305.29999999999995</v>
      </c>
    </row>
    <row r="192" spans="1:9" x14ac:dyDescent="0.2">
      <c r="B192">
        <v>1</v>
      </c>
      <c r="C192" s="3" t="s">
        <v>180</v>
      </c>
      <c r="D192" s="4">
        <v>138.9</v>
      </c>
      <c r="E192" s="4">
        <v>6.7</v>
      </c>
      <c r="F192" s="4">
        <v>84.3</v>
      </c>
      <c r="G192" s="4">
        <v>47.8</v>
      </c>
      <c r="H192" s="5" t="s">
        <v>414</v>
      </c>
      <c r="I192" s="11">
        <f t="shared" si="4"/>
        <v>132.1</v>
      </c>
    </row>
    <row r="195" spans="1:9" x14ac:dyDescent="0.2">
      <c r="A195" s="12">
        <v>19</v>
      </c>
      <c r="B195" s="12"/>
      <c r="C195" s="3" t="s">
        <v>233</v>
      </c>
      <c r="D195" s="4">
        <v>114.3</v>
      </c>
      <c r="E195" s="6">
        <v>76</v>
      </c>
      <c r="F195" s="4">
        <v>4.0999999999999996</v>
      </c>
      <c r="G195" s="4">
        <v>34.299999999999997</v>
      </c>
      <c r="H195" s="6">
        <v>0</v>
      </c>
      <c r="I195" s="11">
        <v>38.4</v>
      </c>
    </row>
    <row r="196" spans="1:9" x14ac:dyDescent="0.2">
      <c r="A196" s="11">
        <v>14</v>
      </c>
      <c r="B196" s="11"/>
      <c r="C196" s="3" t="s">
        <v>216</v>
      </c>
      <c r="D196" s="4">
        <v>105.8</v>
      </c>
      <c r="E196" s="6">
        <v>15.2</v>
      </c>
      <c r="F196" s="4">
        <v>17.5</v>
      </c>
      <c r="G196" s="4">
        <v>56.6</v>
      </c>
      <c r="H196" s="4">
        <v>16.5</v>
      </c>
      <c r="I196" s="11">
        <v>90.6</v>
      </c>
    </row>
    <row r="197" spans="1:9" x14ac:dyDescent="0.2">
      <c r="A197" s="11">
        <v>1</v>
      </c>
      <c r="B197" s="11"/>
      <c r="C197" s="3" t="s">
        <v>426</v>
      </c>
      <c r="D197" s="4">
        <v>512.29999999999995</v>
      </c>
      <c r="E197" s="6">
        <v>323.39999999999998</v>
      </c>
      <c r="F197" s="6">
        <v>64</v>
      </c>
      <c r="G197" s="4">
        <v>120.4</v>
      </c>
      <c r="H197" s="4">
        <v>4.5999999999999996</v>
      </c>
      <c r="I197" s="11">
        <v>189</v>
      </c>
    </row>
    <row r="198" spans="1:9" x14ac:dyDescent="0.2">
      <c r="A198" s="11">
        <v>2</v>
      </c>
      <c r="B198" s="11"/>
      <c r="C198" s="3" t="s">
        <v>422</v>
      </c>
      <c r="D198" s="4">
        <v>600.20000000000005</v>
      </c>
      <c r="E198" s="6">
        <v>380.2</v>
      </c>
      <c r="F198" s="4">
        <v>80.5</v>
      </c>
      <c r="G198" s="4">
        <v>134.5</v>
      </c>
      <c r="H198" s="6">
        <v>5</v>
      </c>
      <c r="I198" s="11">
        <v>220</v>
      </c>
    </row>
    <row r="199" spans="1:9" x14ac:dyDescent="0.2">
      <c r="A199" s="12">
        <v>17</v>
      </c>
      <c r="B199" s="12"/>
      <c r="C199" s="3" t="s">
        <v>222</v>
      </c>
      <c r="D199" s="4">
        <v>1169.0999999999999</v>
      </c>
      <c r="E199" s="6">
        <v>813.1</v>
      </c>
      <c r="F199" s="4">
        <v>224.2</v>
      </c>
      <c r="G199" s="4">
        <v>131.80000000000001</v>
      </c>
      <c r="H199" s="6">
        <v>0</v>
      </c>
      <c r="I199" s="11">
        <v>356</v>
      </c>
    </row>
    <row r="200" spans="1:9" x14ac:dyDescent="0.2">
      <c r="A200" s="11">
        <v>40</v>
      </c>
      <c r="B200" s="11"/>
      <c r="C200" s="3" t="s">
        <v>386</v>
      </c>
      <c r="D200" s="4">
        <v>760.2</v>
      </c>
      <c r="E200" s="6">
        <v>399.8</v>
      </c>
      <c r="F200" s="4">
        <v>135.5</v>
      </c>
      <c r="G200" s="4">
        <v>201.8</v>
      </c>
      <c r="H200" s="4">
        <v>22.7</v>
      </c>
      <c r="I200" s="11">
        <v>360</v>
      </c>
    </row>
    <row r="201" spans="1:9" x14ac:dyDescent="0.2">
      <c r="A201" s="12">
        <v>41</v>
      </c>
      <c r="B201" s="12"/>
      <c r="C201" s="3" t="s">
        <v>388</v>
      </c>
      <c r="D201" s="6">
        <v>1185</v>
      </c>
      <c r="E201" s="6">
        <v>618.29999999999995</v>
      </c>
      <c r="F201" s="4">
        <v>194.8</v>
      </c>
      <c r="G201" s="4">
        <v>371.9</v>
      </c>
      <c r="H201" s="5" t="s">
        <v>414</v>
      </c>
      <c r="I201" s="11">
        <v>566.70000000000005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76" zoomScale="85" zoomScaleNormal="85" workbookViewId="0">
      <selection activeCell="A49" sqref="A49"/>
    </sheetView>
  </sheetViews>
  <sheetFormatPr defaultRowHeight="14.25" x14ac:dyDescent="0.2"/>
  <cols>
    <col min="1" max="1" width="34.25" customWidth="1"/>
  </cols>
  <sheetData>
    <row r="1" spans="1:13" x14ac:dyDescent="0.2">
      <c r="A1" s="1" t="s">
        <v>0</v>
      </c>
    </row>
    <row r="3" spans="1:13" x14ac:dyDescent="0.2">
      <c r="A3" s="1" t="s">
        <v>1</v>
      </c>
      <c r="B3" s="2">
        <v>41774.646377314813</v>
      </c>
    </row>
    <row r="4" spans="1:13" x14ac:dyDescent="0.2">
      <c r="A4" s="1" t="s">
        <v>2</v>
      </c>
      <c r="B4" s="2">
        <v>41932.860209259263</v>
      </c>
    </row>
    <row r="5" spans="1:13" x14ac:dyDescent="0.2">
      <c r="A5" s="1" t="s">
        <v>3</v>
      </c>
      <c r="B5" s="1" t="s">
        <v>4</v>
      </c>
    </row>
    <row r="7" spans="1:13" x14ac:dyDescent="0.2">
      <c r="A7" s="1" t="s">
        <v>5</v>
      </c>
      <c r="B7" s="1" t="s">
        <v>6</v>
      </c>
      <c r="C7" s="1" t="s">
        <v>416</v>
      </c>
      <c r="D7" s="1" t="s">
        <v>417</v>
      </c>
      <c r="E7" s="1" t="s">
        <v>418</v>
      </c>
      <c r="F7" s="1" t="s">
        <v>419</v>
      </c>
      <c r="H7" s="1" t="s">
        <v>5</v>
      </c>
      <c r="I7" s="1" t="s">
        <v>6</v>
      </c>
      <c r="J7" s="1" t="s">
        <v>416</v>
      </c>
      <c r="K7" s="1" t="s">
        <v>417</v>
      </c>
      <c r="L7" s="1" t="s">
        <v>418</v>
      </c>
      <c r="M7" s="1" t="s">
        <v>419</v>
      </c>
    </row>
    <row r="8" spans="1:13" x14ac:dyDescent="0.2">
      <c r="A8" s="1" t="s">
        <v>7</v>
      </c>
      <c r="B8" s="1" t="s">
        <v>8</v>
      </c>
      <c r="C8" s="1" t="s">
        <v>8</v>
      </c>
      <c r="D8" s="1" t="s">
        <v>8</v>
      </c>
      <c r="E8" s="1" t="s">
        <v>8</v>
      </c>
      <c r="F8" s="1" t="s">
        <v>8</v>
      </c>
      <c r="H8" s="1" t="s">
        <v>7</v>
      </c>
      <c r="I8" s="1" t="s">
        <v>415</v>
      </c>
      <c r="J8" s="1" t="s">
        <v>415</v>
      </c>
      <c r="K8" s="1" t="s">
        <v>415</v>
      </c>
      <c r="L8" s="1" t="s">
        <v>415</v>
      </c>
      <c r="M8" s="1" t="s">
        <v>415</v>
      </c>
    </row>
    <row r="10" spans="1:13" x14ac:dyDescent="0.2">
      <c r="A10" s="3" t="s">
        <v>9</v>
      </c>
      <c r="B10" s="3" t="s">
        <v>10</v>
      </c>
      <c r="C10" s="3" t="s">
        <v>10</v>
      </c>
      <c r="D10" s="3" t="s">
        <v>10</v>
      </c>
      <c r="E10" s="3" t="s">
        <v>10</v>
      </c>
      <c r="F10" s="3" t="s">
        <v>10</v>
      </c>
      <c r="H10" s="3" t="s">
        <v>9</v>
      </c>
      <c r="I10" s="3" t="s">
        <v>10</v>
      </c>
      <c r="J10" s="3" t="s">
        <v>10</v>
      </c>
      <c r="K10" s="3" t="s">
        <v>10</v>
      </c>
      <c r="L10" s="3" t="s">
        <v>10</v>
      </c>
      <c r="M10" s="3" t="s">
        <v>10</v>
      </c>
    </row>
    <row r="11" spans="1:13" x14ac:dyDescent="0.2">
      <c r="A11" s="3" t="s">
        <v>11</v>
      </c>
      <c r="B11" s="4">
        <v>512.29999999999995</v>
      </c>
      <c r="C11" s="4">
        <v>323.39999999999998</v>
      </c>
      <c r="D11" s="6">
        <v>64</v>
      </c>
      <c r="E11" s="4">
        <v>120.4</v>
      </c>
      <c r="F11" s="4">
        <v>4.5999999999999996</v>
      </c>
      <c r="H11" s="3" t="s">
        <v>11</v>
      </c>
      <c r="I11" s="7">
        <v>2.04</v>
      </c>
      <c r="J11" s="7">
        <v>1.29</v>
      </c>
      <c r="K11" s="7">
        <v>0.25</v>
      </c>
      <c r="L11" s="7">
        <v>0.48</v>
      </c>
      <c r="M11" s="7">
        <v>0.02</v>
      </c>
    </row>
    <row r="12" spans="1:13" x14ac:dyDescent="0.2">
      <c r="A12" s="3" t="s">
        <v>14</v>
      </c>
      <c r="B12" s="4">
        <v>600.20000000000005</v>
      </c>
      <c r="C12" s="4">
        <v>380.2</v>
      </c>
      <c r="D12" s="4">
        <v>80.5</v>
      </c>
      <c r="E12" s="4">
        <v>134.5</v>
      </c>
      <c r="F12" s="6">
        <v>5</v>
      </c>
      <c r="H12" s="3" t="s">
        <v>14</v>
      </c>
      <c r="I12" s="7">
        <v>2.12</v>
      </c>
      <c r="J12" s="7">
        <v>1.34</v>
      </c>
      <c r="K12" s="7">
        <v>0.28000000000000003</v>
      </c>
      <c r="L12" s="7">
        <v>0.47</v>
      </c>
      <c r="M12" s="7">
        <v>0.02</v>
      </c>
    </row>
    <row r="13" spans="1:13" x14ac:dyDescent="0.2">
      <c r="A13" s="3" t="s">
        <v>15</v>
      </c>
      <c r="B13" s="4">
        <v>742.8</v>
      </c>
      <c r="C13" s="4">
        <v>510.3</v>
      </c>
      <c r="D13" s="4">
        <v>59.9</v>
      </c>
      <c r="E13" s="4">
        <v>165.9</v>
      </c>
      <c r="F13" s="4">
        <v>6.7</v>
      </c>
      <c r="H13" s="3" t="s">
        <v>15</v>
      </c>
      <c r="I13" s="7">
        <v>2.21</v>
      </c>
      <c r="J13" s="7">
        <v>1.52</v>
      </c>
      <c r="K13" s="7">
        <v>0.18</v>
      </c>
      <c r="L13" s="7">
        <v>0.49</v>
      </c>
      <c r="M13" s="7">
        <v>0.02</v>
      </c>
    </row>
    <row r="14" spans="1:13" x14ac:dyDescent="0.2">
      <c r="A14" s="3" t="s">
        <v>31</v>
      </c>
      <c r="B14" s="4">
        <v>29.8</v>
      </c>
      <c r="C14" s="4">
        <v>15.9</v>
      </c>
      <c r="D14" s="4">
        <v>10.7</v>
      </c>
      <c r="E14" s="4">
        <v>3.1</v>
      </c>
      <c r="F14" s="4">
        <v>0.2</v>
      </c>
      <c r="H14" s="3" t="s">
        <v>31</v>
      </c>
      <c r="I14" s="7">
        <v>0.56999999999999995</v>
      </c>
      <c r="J14" s="4">
        <v>0.3</v>
      </c>
      <c r="K14" s="4">
        <v>0.2</v>
      </c>
      <c r="L14" s="7">
        <v>0.06</v>
      </c>
      <c r="M14" s="6">
        <v>0</v>
      </c>
    </row>
    <row r="15" spans="1:13" x14ac:dyDescent="0.2">
      <c r="A15" s="3" t="s">
        <v>40</v>
      </c>
      <c r="B15" s="4">
        <v>243.4</v>
      </c>
      <c r="C15" s="4">
        <v>134.6</v>
      </c>
      <c r="D15" s="4">
        <v>48.1</v>
      </c>
      <c r="E15" s="4">
        <v>59.3</v>
      </c>
      <c r="F15" s="4">
        <v>1.3</v>
      </c>
      <c r="H15" s="3" t="s">
        <v>40</v>
      </c>
      <c r="I15" s="7">
        <v>1.64</v>
      </c>
      <c r="J15" s="7">
        <v>0.91</v>
      </c>
      <c r="K15" s="7">
        <v>0.32</v>
      </c>
      <c r="L15" s="4">
        <v>0.4</v>
      </c>
      <c r="M15" s="7">
        <v>0.01</v>
      </c>
    </row>
    <row r="16" spans="1:13" x14ac:dyDescent="0.2">
      <c r="A16" s="3" t="s">
        <v>50</v>
      </c>
      <c r="B16" s="4">
        <v>1287.0999999999999</v>
      </c>
      <c r="C16" s="6">
        <v>848</v>
      </c>
      <c r="D16" s="4">
        <v>28.1</v>
      </c>
      <c r="E16" s="4">
        <v>406.1</v>
      </c>
      <c r="F16" s="4">
        <v>4.8</v>
      </c>
      <c r="H16" s="3" t="s">
        <v>50</v>
      </c>
      <c r="I16" s="7">
        <v>2.98</v>
      </c>
      <c r="J16" s="7">
        <v>1.96</v>
      </c>
      <c r="K16" s="7">
        <v>0.06</v>
      </c>
      <c r="L16" s="7">
        <v>0.94</v>
      </c>
      <c r="M16" s="7">
        <v>0.01</v>
      </c>
    </row>
    <row r="17" spans="1:13" x14ac:dyDescent="0.2">
      <c r="A17" s="3" t="s">
        <v>57</v>
      </c>
      <c r="B17" s="4">
        <v>923.5</v>
      </c>
      <c r="C17" s="4">
        <v>624.79999999999995</v>
      </c>
      <c r="D17" s="4">
        <v>134.19999999999999</v>
      </c>
      <c r="E17" s="4">
        <v>164.5</v>
      </c>
      <c r="F17" s="5" t="s">
        <v>414</v>
      </c>
      <c r="H17" s="3" t="s">
        <v>57</v>
      </c>
      <c r="I17" s="7">
        <v>2.89</v>
      </c>
      <c r="J17" s="7">
        <v>1.96</v>
      </c>
      <c r="K17" s="7">
        <v>0.42</v>
      </c>
      <c r="L17" s="7">
        <v>0.52</v>
      </c>
      <c r="M17" s="5" t="s">
        <v>414</v>
      </c>
    </row>
    <row r="18" spans="1:13" x14ac:dyDescent="0.2">
      <c r="A18" s="3" t="s">
        <v>103</v>
      </c>
      <c r="B18" s="4">
        <v>287.7</v>
      </c>
      <c r="C18" s="4">
        <v>181.8</v>
      </c>
      <c r="D18" s="4">
        <v>23.3</v>
      </c>
      <c r="E18" s="4">
        <v>80.099999999999994</v>
      </c>
      <c r="F18" s="4">
        <v>2.6</v>
      </c>
      <c r="H18" s="3" t="s">
        <v>103</v>
      </c>
      <c r="I18" s="7">
        <v>2.37</v>
      </c>
      <c r="J18" s="4">
        <v>1.5</v>
      </c>
      <c r="K18" s="7">
        <v>0.19</v>
      </c>
      <c r="L18" s="7">
        <v>0.66</v>
      </c>
      <c r="M18" s="7">
        <v>0.02</v>
      </c>
    </row>
    <row r="19" spans="1:13" x14ac:dyDescent="0.2">
      <c r="A19" s="3" t="s">
        <v>105</v>
      </c>
      <c r="B19" s="4">
        <v>589.70000000000005</v>
      </c>
      <c r="C19" s="4">
        <v>406.8</v>
      </c>
      <c r="D19" s="4">
        <v>28.9</v>
      </c>
      <c r="E19" s="6">
        <v>154</v>
      </c>
      <c r="F19" s="5" t="s">
        <v>414</v>
      </c>
      <c r="H19" s="3" t="s">
        <v>105</v>
      </c>
      <c r="I19" s="7">
        <v>1.66</v>
      </c>
      <c r="J19" s="7">
        <v>1.1399999999999999</v>
      </c>
      <c r="K19" s="7">
        <v>0.08</v>
      </c>
      <c r="L19" s="7">
        <v>0.43</v>
      </c>
      <c r="M19" s="5" t="s">
        <v>414</v>
      </c>
    </row>
    <row r="20" spans="1:13" x14ac:dyDescent="0.2">
      <c r="A20" s="3" t="s">
        <v>109</v>
      </c>
      <c r="B20" s="4">
        <v>125.1</v>
      </c>
      <c r="C20" s="4">
        <v>43.7</v>
      </c>
      <c r="D20" s="4">
        <v>29.8</v>
      </c>
      <c r="E20" s="4">
        <v>50.3</v>
      </c>
      <c r="F20" s="4">
        <v>1.3</v>
      </c>
      <c r="H20" s="3" t="s">
        <v>109</v>
      </c>
      <c r="I20" s="7">
        <v>0.67</v>
      </c>
      <c r="J20" s="7">
        <v>0.23</v>
      </c>
      <c r="K20" s="7">
        <v>0.16</v>
      </c>
      <c r="L20" s="7">
        <v>0.27</v>
      </c>
      <c r="M20" s="7">
        <v>0.01</v>
      </c>
    </row>
    <row r="21" spans="1:13" x14ac:dyDescent="0.2">
      <c r="A21" s="3" t="s">
        <v>126</v>
      </c>
      <c r="B21" s="4">
        <v>303.89999999999998</v>
      </c>
      <c r="C21" s="4">
        <v>158.5</v>
      </c>
      <c r="D21" s="4">
        <v>59.2</v>
      </c>
      <c r="E21" s="4">
        <v>85.8</v>
      </c>
      <c r="F21" s="4">
        <v>0.5</v>
      </c>
      <c r="H21" s="3" t="s">
        <v>126</v>
      </c>
      <c r="I21" s="7">
        <v>1.36</v>
      </c>
      <c r="J21" s="7">
        <v>0.71</v>
      </c>
      <c r="K21" s="7">
        <v>0.26</v>
      </c>
      <c r="L21" s="7">
        <v>0.38</v>
      </c>
      <c r="M21" s="6">
        <v>0</v>
      </c>
    </row>
    <row r="22" spans="1:13" x14ac:dyDescent="0.2">
      <c r="A22" s="3" t="s">
        <v>151</v>
      </c>
      <c r="B22" s="4">
        <v>692.8</v>
      </c>
      <c r="C22" s="4">
        <v>442.6</v>
      </c>
      <c r="D22" s="4">
        <v>96.1</v>
      </c>
      <c r="E22" s="4">
        <v>145.4</v>
      </c>
      <c r="F22" s="4">
        <v>8.6999999999999993</v>
      </c>
      <c r="H22" s="3" t="s">
        <v>151</v>
      </c>
      <c r="I22" s="7">
        <v>2.25</v>
      </c>
      <c r="J22" s="7">
        <v>1.44</v>
      </c>
      <c r="K22" s="7">
        <v>0.31</v>
      </c>
      <c r="L22" s="7">
        <v>0.47</v>
      </c>
      <c r="M22" s="7">
        <v>0.03</v>
      </c>
    </row>
    <row r="23" spans="1:13" x14ac:dyDescent="0.2">
      <c r="A23" s="3" t="s">
        <v>185</v>
      </c>
      <c r="B23" s="4">
        <v>76.2</v>
      </c>
      <c r="C23" s="4">
        <v>34.1</v>
      </c>
      <c r="D23" s="4">
        <v>20.9</v>
      </c>
      <c r="E23" s="4">
        <v>21.2</v>
      </c>
      <c r="F23" s="4">
        <v>0.1</v>
      </c>
      <c r="H23" s="3" t="s">
        <v>185</v>
      </c>
      <c r="I23" s="7">
        <v>0.76</v>
      </c>
      <c r="J23" s="7">
        <v>0.34</v>
      </c>
      <c r="K23" s="7">
        <v>0.21</v>
      </c>
      <c r="L23" s="7">
        <v>0.21</v>
      </c>
      <c r="M23" s="6">
        <v>0</v>
      </c>
    </row>
    <row r="24" spans="1:13" x14ac:dyDescent="0.2">
      <c r="A24" s="3" t="s">
        <v>216</v>
      </c>
      <c r="B24" s="4">
        <v>105.8</v>
      </c>
      <c r="C24" s="4">
        <v>15.2</v>
      </c>
      <c r="D24" s="4">
        <v>17.5</v>
      </c>
      <c r="E24" s="4">
        <v>56.6</v>
      </c>
      <c r="F24" s="4">
        <v>16.5</v>
      </c>
      <c r="H24" s="3" t="s">
        <v>216</v>
      </c>
      <c r="I24" s="7">
        <v>0.49</v>
      </c>
      <c r="J24" s="7">
        <v>7.0000000000000007E-2</v>
      </c>
      <c r="K24" s="7">
        <v>0.08</v>
      </c>
      <c r="L24" s="7">
        <v>0.26</v>
      </c>
      <c r="M24" s="7">
        <v>0.08</v>
      </c>
    </row>
    <row r="25" spans="1:13" x14ac:dyDescent="0.2">
      <c r="A25" s="3" t="s">
        <v>218</v>
      </c>
      <c r="B25" s="4">
        <v>67.8</v>
      </c>
      <c r="C25" s="4">
        <v>18.8</v>
      </c>
      <c r="D25" s="4">
        <v>15.8</v>
      </c>
      <c r="E25" s="4">
        <v>33.200000000000003</v>
      </c>
      <c r="F25" s="5" t="s">
        <v>414</v>
      </c>
      <c r="H25" s="3" t="s">
        <v>218</v>
      </c>
      <c r="I25" s="4">
        <v>0.7</v>
      </c>
      <c r="J25" s="7">
        <v>0.19</v>
      </c>
      <c r="K25" s="7">
        <v>0.16</v>
      </c>
      <c r="L25" s="7">
        <v>0.34</v>
      </c>
      <c r="M25" s="5" t="s">
        <v>414</v>
      </c>
    </row>
    <row r="26" spans="1:13" x14ac:dyDescent="0.2">
      <c r="A26" s="3" t="s">
        <v>220</v>
      </c>
      <c r="B26" s="4">
        <v>92.6</v>
      </c>
      <c r="C26" s="4">
        <v>24.3</v>
      </c>
      <c r="D26" s="4">
        <v>18.100000000000001</v>
      </c>
      <c r="E26" s="4">
        <v>50.2</v>
      </c>
      <c r="F26" s="5" t="s">
        <v>414</v>
      </c>
      <c r="H26" s="3" t="s">
        <v>220</v>
      </c>
      <c r="I26" s="7">
        <v>0.91</v>
      </c>
      <c r="J26" s="7">
        <v>0.24</v>
      </c>
      <c r="K26" s="7">
        <v>0.18</v>
      </c>
      <c r="L26" s="4">
        <v>0.5</v>
      </c>
      <c r="M26" s="5" t="s">
        <v>414</v>
      </c>
    </row>
    <row r="27" spans="1:13" x14ac:dyDescent="0.2">
      <c r="A27" s="3" t="s">
        <v>222</v>
      </c>
      <c r="B27" s="4">
        <v>1169.0999999999999</v>
      </c>
      <c r="C27" s="4">
        <v>813.1</v>
      </c>
      <c r="D27" s="4">
        <v>224.2</v>
      </c>
      <c r="E27" s="4">
        <v>131.80000000000001</v>
      </c>
      <c r="F27" s="6">
        <v>0</v>
      </c>
      <c r="H27" s="3" t="s">
        <v>222</v>
      </c>
      <c r="I27" s="7">
        <v>1.43</v>
      </c>
      <c r="J27" s="6">
        <v>1</v>
      </c>
      <c r="K27" s="7">
        <v>0.28000000000000003</v>
      </c>
      <c r="L27" s="7">
        <v>0.16</v>
      </c>
      <c r="M27" s="6">
        <v>0</v>
      </c>
    </row>
    <row r="28" spans="1:13" x14ac:dyDescent="0.2">
      <c r="A28" s="3" t="s">
        <v>223</v>
      </c>
      <c r="B28" s="4">
        <v>120.6</v>
      </c>
      <c r="C28" s="4">
        <v>75.3</v>
      </c>
      <c r="D28" s="6">
        <v>19</v>
      </c>
      <c r="E28" s="4">
        <v>24.3</v>
      </c>
      <c r="F28" s="5" t="s">
        <v>414</v>
      </c>
      <c r="H28" s="3" t="s">
        <v>223</v>
      </c>
      <c r="I28" s="7">
        <v>1.22</v>
      </c>
      <c r="J28" s="7">
        <v>0.76</v>
      </c>
      <c r="K28" s="7">
        <v>0.19</v>
      </c>
      <c r="L28" s="7">
        <v>0.25</v>
      </c>
      <c r="M28" s="5" t="s">
        <v>414</v>
      </c>
    </row>
    <row r="29" spans="1:13" x14ac:dyDescent="0.2">
      <c r="A29" s="3" t="s">
        <v>233</v>
      </c>
      <c r="B29" s="4">
        <v>114.3</v>
      </c>
      <c r="C29" s="6">
        <v>76</v>
      </c>
      <c r="D29" s="4">
        <v>4.0999999999999996</v>
      </c>
      <c r="E29" s="4">
        <v>34.299999999999997</v>
      </c>
      <c r="F29" s="6">
        <v>0</v>
      </c>
      <c r="H29" s="3" t="s">
        <v>233</v>
      </c>
      <c r="I29" s="7">
        <v>0.71</v>
      </c>
      <c r="J29" s="7">
        <v>0.47</v>
      </c>
      <c r="K29" s="7">
        <v>0.03</v>
      </c>
      <c r="L29" s="7">
        <v>0.21</v>
      </c>
      <c r="M29" s="6">
        <v>0</v>
      </c>
    </row>
    <row r="30" spans="1:13" x14ac:dyDescent="0.2">
      <c r="A30" s="3" t="s">
        <v>234</v>
      </c>
      <c r="B30" s="4">
        <v>728.9</v>
      </c>
      <c r="C30" s="4">
        <v>409.8</v>
      </c>
      <c r="D30" s="4">
        <v>79.3</v>
      </c>
      <c r="E30" s="4">
        <v>239.8</v>
      </c>
      <c r="F30" s="5" t="s">
        <v>414</v>
      </c>
      <c r="H30" s="3" t="s">
        <v>234</v>
      </c>
      <c r="I30" s="7">
        <v>2.0299999999999998</v>
      </c>
      <c r="J30" s="7">
        <v>1.1399999999999999</v>
      </c>
      <c r="K30" s="7">
        <v>0.22</v>
      </c>
      <c r="L30" s="7">
        <v>0.67</v>
      </c>
      <c r="M30" s="5" t="s">
        <v>414</v>
      </c>
    </row>
    <row r="31" spans="1:13" x14ac:dyDescent="0.2">
      <c r="A31" s="3" t="s">
        <v>251</v>
      </c>
      <c r="B31" s="4">
        <v>984.8</v>
      </c>
      <c r="C31" s="4">
        <v>677.4</v>
      </c>
      <c r="D31" s="4">
        <v>50.6</v>
      </c>
      <c r="E31" s="6">
        <v>252</v>
      </c>
      <c r="F31" s="4">
        <v>4.8</v>
      </c>
      <c r="H31" s="3" t="s">
        <v>251</v>
      </c>
      <c r="I31" s="7">
        <v>2.77</v>
      </c>
      <c r="J31" s="4">
        <v>1.9</v>
      </c>
      <c r="K31" s="7">
        <v>0.14000000000000001</v>
      </c>
      <c r="L31" s="7">
        <v>0.71</v>
      </c>
      <c r="M31" s="7">
        <v>0.01</v>
      </c>
    </row>
    <row r="32" spans="1:13" x14ac:dyDescent="0.2">
      <c r="A32" s="3" t="s">
        <v>264</v>
      </c>
      <c r="B32" s="4">
        <v>73.599999999999994</v>
      </c>
      <c r="C32" s="4">
        <v>22.2</v>
      </c>
      <c r="D32" s="4">
        <v>25.4</v>
      </c>
      <c r="E32" s="4">
        <v>25.8</v>
      </c>
      <c r="F32" s="4">
        <v>0.2</v>
      </c>
      <c r="H32" s="3" t="s">
        <v>264</v>
      </c>
      <c r="I32" s="7">
        <v>0.76</v>
      </c>
      <c r="J32" s="7">
        <v>0.23</v>
      </c>
      <c r="K32" s="7">
        <v>0.26</v>
      </c>
      <c r="L32" s="7">
        <v>0.27</v>
      </c>
      <c r="M32" s="6">
        <v>0</v>
      </c>
    </row>
    <row r="33" spans="1:13" x14ac:dyDescent="0.2">
      <c r="A33" s="3" t="s">
        <v>287</v>
      </c>
      <c r="B33" s="4">
        <v>246.5</v>
      </c>
      <c r="C33" s="6">
        <v>115</v>
      </c>
      <c r="D33" s="4">
        <v>18.399999999999999</v>
      </c>
      <c r="E33" s="6">
        <v>93</v>
      </c>
      <c r="F33" s="4">
        <v>20.100000000000001</v>
      </c>
      <c r="H33" s="3" t="s">
        <v>287</v>
      </c>
      <c r="I33" s="7">
        <v>1.52</v>
      </c>
      <c r="J33" s="7">
        <v>0.71</v>
      </c>
      <c r="K33" s="7">
        <v>0.11</v>
      </c>
      <c r="L33" s="7">
        <v>0.56999999999999995</v>
      </c>
      <c r="M33" s="7">
        <v>0.12</v>
      </c>
    </row>
    <row r="34" spans="1:13" x14ac:dyDescent="0.2">
      <c r="A34" s="3" t="s">
        <v>296</v>
      </c>
      <c r="B34" s="4">
        <v>32.5</v>
      </c>
      <c r="C34" s="4">
        <v>11.7</v>
      </c>
      <c r="D34" s="4">
        <v>13.3</v>
      </c>
      <c r="E34" s="4">
        <v>7.4</v>
      </c>
      <c r="F34" s="4">
        <v>0.1</v>
      </c>
      <c r="H34" s="3" t="s">
        <v>296</v>
      </c>
      <c r="I34" s="4">
        <v>0.5</v>
      </c>
      <c r="J34" s="7">
        <v>0.18</v>
      </c>
      <c r="K34" s="4">
        <v>0.2</v>
      </c>
      <c r="L34" s="7">
        <v>0.11</v>
      </c>
      <c r="M34" s="6">
        <v>0</v>
      </c>
    </row>
    <row r="35" spans="1:13" x14ac:dyDescent="0.2">
      <c r="A35" s="3" t="s">
        <v>312</v>
      </c>
      <c r="B35" s="4">
        <v>86.9</v>
      </c>
      <c r="C35" s="4">
        <v>32.299999999999997</v>
      </c>
      <c r="D35" s="6">
        <v>24</v>
      </c>
      <c r="E35" s="4">
        <v>30.4</v>
      </c>
      <c r="F35" s="4">
        <v>0.2</v>
      </c>
      <c r="H35" s="3" t="s">
        <v>312</v>
      </c>
      <c r="I35" s="7">
        <v>0.68</v>
      </c>
      <c r="J35" s="7">
        <v>0.25</v>
      </c>
      <c r="K35" s="7">
        <v>0.19</v>
      </c>
      <c r="L35" s="7">
        <v>0.24</v>
      </c>
      <c r="M35" s="6">
        <v>0</v>
      </c>
    </row>
    <row r="36" spans="1:13" x14ac:dyDescent="0.2">
      <c r="A36" s="3" t="s">
        <v>325</v>
      </c>
      <c r="B36" s="4">
        <v>1386.6</v>
      </c>
      <c r="C36" s="4">
        <v>954.4</v>
      </c>
      <c r="D36" s="4">
        <v>60.2</v>
      </c>
      <c r="E36" s="4">
        <v>367.5</v>
      </c>
      <c r="F36" s="4">
        <v>4.4000000000000004</v>
      </c>
      <c r="H36" s="3" t="s">
        <v>325</v>
      </c>
      <c r="I36" s="7">
        <v>3.39</v>
      </c>
      <c r="J36" s="7">
        <v>2.33</v>
      </c>
      <c r="K36" s="7">
        <v>0.15</v>
      </c>
      <c r="L36" s="4">
        <v>0.9</v>
      </c>
      <c r="M36" s="7">
        <v>0.01</v>
      </c>
    </row>
    <row r="37" spans="1:13" x14ac:dyDescent="0.2">
      <c r="A37" s="3" t="s">
        <v>337</v>
      </c>
      <c r="B37" s="4">
        <v>500.6</v>
      </c>
      <c r="C37" s="4">
        <v>318.3</v>
      </c>
      <c r="D37" s="4">
        <v>42.9</v>
      </c>
      <c r="E37" s="4">
        <v>130.30000000000001</v>
      </c>
      <c r="F37" s="4">
        <v>9.1</v>
      </c>
      <c r="H37" s="3" t="s">
        <v>337</v>
      </c>
      <c r="I37" s="7">
        <v>1.78</v>
      </c>
      <c r="J37" s="7">
        <v>1.1299999999999999</v>
      </c>
      <c r="K37" s="7">
        <v>0.15</v>
      </c>
      <c r="L37" s="7">
        <v>0.46</v>
      </c>
      <c r="M37" s="7">
        <v>0.03</v>
      </c>
    </row>
    <row r="38" spans="1:13" x14ac:dyDescent="0.2">
      <c r="A38" s="3" t="s">
        <v>338</v>
      </c>
      <c r="B38" s="4">
        <v>218.1</v>
      </c>
      <c r="C38" s="4">
        <v>113.6</v>
      </c>
      <c r="D38" s="4">
        <v>0.1</v>
      </c>
      <c r="E38" s="4">
        <v>94.7</v>
      </c>
      <c r="F38" s="4">
        <v>9.6</v>
      </c>
      <c r="H38" s="3" t="s">
        <v>338</v>
      </c>
      <c r="I38" s="7">
        <v>1.06</v>
      </c>
      <c r="J38" s="7">
        <v>0.55000000000000004</v>
      </c>
      <c r="K38" s="6">
        <v>0</v>
      </c>
      <c r="L38" s="7">
        <v>0.46</v>
      </c>
      <c r="M38" s="7">
        <v>0.05</v>
      </c>
    </row>
    <row r="39" spans="1:13" x14ac:dyDescent="0.2">
      <c r="A39" s="3" t="s">
        <v>339</v>
      </c>
      <c r="B39" s="4">
        <v>192.8</v>
      </c>
      <c r="C39" s="4">
        <v>106.6</v>
      </c>
      <c r="D39" s="4">
        <v>0.2</v>
      </c>
      <c r="E39" s="6">
        <v>67</v>
      </c>
      <c r="F39" s="4">
        <v>19.100000000000001</v>
      </c>
      <c r="H39" s="3" t="s">
        <v>339</v>
      </c>
      <c r="I39" s="7">
        <v>1.02</v>
      </c>
      <c r="J39" s="7">
        <v>0.56000000000000005</v>
      </c>
      <c r="K39" s="6">
        <v>0</v>
      </c>
      <c r="L39" s="7">
        <v>0.35</v>
      </c>
      <c r="M39" s="4">
        <v>0.1</v>
      </c>
    </row>
    <row r="40" spans="1:13" x14ac:dyDescent="0.2">
      <c r="A40" s="3" t="s">
        <v>340</v>
      </c>
      <c r="B40" s="4">
        <v>238.8</v>
      </c>
      <c r="C40" s="4">
        <v>119.4</v>
      </c>
      <c r="D40" s="6">
        <v>0</v>
      </c>
      <c r="E40" s="4">
        <v>117.5</v>
      </c>
      <c r="F40" s="4">
        <v>1.9</v>
      </c>
      <c r="H40" s="3" t="s">
        <v>340</v>
      </c>
      <c r="I40" s="4">
        <v>1.1000000000000001</v>
      </c>
      <c r="J40" s="7">
        <v>0.55000000000000004</v>
      </c>
      <c r="K40" s="6">
        <v>0</v>
      </c>
      <c r="L40" s="7">
        <v>0.54</v>
      </c>
      <c r="M40" s="7">
        <v>0.01</v>
      </c>
    </row>
    <row r="41" spans="1:13" x14ac:dyDescent="0.2">
      <c r="A41" s="3" t="s">
        <v>341</v>
      </c>
      <c r="B41" s="4">
        <v>482.8</v>
      </c>
      <c r="C41" s="4">
        <v>374.3</v>
      </c>
      <c r="D41" s="4">
        <v>13.8</v>
      </c>
      <c r="E41" s="4">
        <v>94.1</v>
      </c>
      <c r="F41" s="4">
        <v>0.6</v>
      </c>
      <c r="H41" s="3" t="s">
        <v>341</v>
      </c>
      <c r="I41" s="7">
        <v>2.02</v>
      </c>
      <c r="J41" s="7">
        <v>1.56</v>
      </c>
      <c r="K41" s="7">
        <v>0.06</v>
      </c>
      <c r="L41" s="7">
        <v>0.39</v>
      </c>
      <c r="M41" s="6">
        <v>0</v>
      </c>
    </row>
    <row r="42" spans="1:13" x14ac:dyDescent="0.2">
      <c r="A42" s="3" t="s">
        <v>342</v>
      </c>
      <c r="B42" s="4">
        <v>250.5</v>
      </c>
      <c r="C42" s="4">
        <v>247.3</v>
      </c>
      <c r="D42" s="4">
        <v>0.9</v>
      </c>
      <c r="E42" s="4">
        <v>1.9</v>
      </c>
      <c r="F42" s="4">
        <v>0.5</v>
      </c>
      <c r="H42" s="3" t="s">
        <v>342</v>
      </c>
      <c r="I42" s="7">
        <v>1.1200000000000001</v>
      </c>
      <c r="J42" s="4">
        <v>1.1000000000000001</v>
      </c>
      <c r="K42" s="6">
        <v>0</v>
      </c>
      <c r="L42" s="7">
        <v>0.01</v>
      </c>
      <c r="M42" s="6">
        <v>0</v>
      </c>
    </row>
    <row r="43" spans="1:13" x14ac:dyDescent="0.2">
      <c r="A43" s="3" t="s">
        <v>343</v>
      </c>
      <c r="B43" s="4">
        <v>234.4</v>
      </c>
      <c r="C43" s="4">
        <v>100.6</v>
      </c>
      <c r="D43" s="4">
        <v>1.9</v>
      </c>
      <c r="E43" s="4">
        <v>131.69999999999999</v>
      </c>
      <c r="F43" s="4">
        <v>0.1</v>
      </c>
      <c r="H43" s="3" t="s">
        <v>343</v>
      </c>
      <c r="I43" s="7">
        <v>0.96</v>
      </c>
      <c r="J43" s="7">
        <v>0.41</v>
      </c>
      <c r="K43" s="7">
        <v>0.01</v>
      </c>
      <c r="L43" s="7">
        <v>0.54</v>
      </c>
      <c r="M43" s="6">
        <v>0</v>
      </c>
    </row>
    <row r="44" spans="1:13" x14ac:dyDescent="0.2">
      <c r="A44" s="3" t="s">
        <v>344</v>
      </c>
      <c r="B44" s="4">
        <v>235.9</v>
      </c>
      <c r="C44" s="4">
        <v>177.8</v>
      </c>
      <c r="D44" s="4">
        <v>13.3</v>
      </c>
      <c r="E44" s="4">
        <v>43.2</v>
      </c>
      <c r="F44" s="4">
        <v>1.7</v>
      </c>
      <c r="H44" s="3" t="s">
        <v>344</v>
      </c>
      <c r="I44" s="7">
        <v>1.1299999999999999</v>
      </c>
      <c r="J44" s="7">
        <v>0.85</v>
      </c>
      <c r="K44" s="7">
        <v>0.06</v>
      </c>
      <c r="L44" s="7">
        <v>0.21</v>
      </c>
      <c r="M44" s="7">
        <v>0.01</v>
      </c>
    </row>
    <row r="45" spans="1:13" x14ac:dyDescent="0.2">
      <c r="A45" s="3" t="s">
        <v>345</v>
      </c>
      <c r="B45" s="4">
        <v>1759.1</v>
      </c>
      <c r="C45" s="4">
        <v>1713.9</v>
      </c>
      <c r="D45" s="6">
        <v>44</v>
      </c>
      <c r="E45" s="4">
        <v>0.6</v>
      </c>
      <c r="F45" s="4">
        <v>0.7</v>
      </c>
      <c r="H45" s="3" t="s">
        <v>345</v>
      </c>
      <c r="I45" s="7">
        <v>6.28</v>
      </c>
      <c r="J45" s="7">
        <v>6.12</v>
      </c>
      <c r="K45" s="7">
        <v>0.16</v>
      </c>
      <c r="L45" s="6">
        <v>0</v>
      </c>
      <c r="M45" s="6">
        <v>0</v>
      </c>
    </row>
    <row r="46" spans="1:13" x14ac:dyDescent="0.2">
      <c r="A46" s="3" t="s">
        <v>346</v>
      </c>
      <c r="B46" s="4">
        <v>364.6</v>
      </c>
      <c r="C46" s="4">
        <v>165.8</v>
      </c>
      <c r="D46" s="4">
        <v>19.7</v>
      </c>
      <c r="E46" s="4">
        <v>178.7</v>
      </c>
      <c r="F46" s="4">
        <v>0.4</v>
      </c>
      <c r="H46" s="3" t="s">
        <v>346</v>
      </c>
      <c r="I46" s="7">
        <v>1.53</v>
      </c>
      <c r="J46" s="4">
        <v>0.7</v>
      </c>
      <c r="K46" s="7">
        <v>0.08</v>
      </c>
      <c r="L46" s="7">
        <v>0.75</v>
      </c>
      <c r="M46" s="6">
        <v>0</v>
      </c>
    </row>
    <row r="47" spans="1:13" x14ac:dyDescent="0.2">
      <c r="A47" s="3" t="s">
        <v>347</v>
      </c>
      <c r="B47" s="4">
        <v>238.6</v>
      </c>
      <c r="C47" s="4">
        <v>117.3</v>
      </c>
      <c r="D47" s="4">
        <v>12.3</v>
      </c>
      <c r="E47" s="4">
        <v>108.6</v>
      </c>
      <c r="F47" s="4">
        <v>0.3</v>
      </c>
      <c r="H47" s="3" t="s">
        <v>347</v>
      </c>
      <c r="I47" s="7">
        <v>1.06</v>
      </c>
      <c r="J47" s="7">
        <v>0.52</v>
      </c>
      <c r="K47" s="7">
        <v>0.05</v>
      </c>
      <c r="L47" s="7">
        <v>0.48</v>
      </c>
      <c r="M47" s="6">
        <v>0</v>
      </c>
    </row>
    <row r="48" spans="1:13" x14ac:dyDescent="0.2">
      <c r="A48" s="3" t="s">
        <v>348</v>
      </c>
      <c r="B48" s="4">
        <v>135.5</v>
      </c>
      <c r="C48" s="4">
        <v>116.1</v>
      </c>
      <c r="D48" s="6">
        <v>0</v>
      </c>
      <c r="E48" s="4">
        <v>19.399999999999999</v>
      </c>
      <c r="F48" s="6">
        <v>0</v>
      </c>
      <c r="H48" s="3" t="s">
        <v>348</v>
      </c>
      <c r="I48" s="7">
        <v>0.64</v>
      </c>
      <c r="J48" s="7">
        <v>0.55000000000000004</v>
      </c>
      <c r="K48" s="6">
        <v>0</v>
      </c>
      <c r="L48" s="7">
        <v>0.09</v>
      </c>
      <c r="M48" s="6">
        <v>0</v>
      </c>
    </row>
    <row r="49" spans="1:13" x14ac:dyDescent="0.2">
      <c r="A49" s="3" t="s">
        <v>349</v>
      </c>
      <c r="B49" s="4">
        <v>401.8</v>
      </c>
      <c r="C49" s="4">
        <v>247.7</v>
      </c>
      <c r="D49" s="4">
        <v>68.3</v>
      </c>
      <c r="E49" s="4">
        <v>85.9</v>
      </c>
      <c r="F49" s="6">
        <v>0</v>
      </c>
      <c r="H49" s="3" t="s">
        <v>349</v>
      </c>
      <c r="I49" s="4">
        <v>1.7</v>
      </c>
      <c r="J49" s="7">
        <v>1.05</v>
      </c>
      <c r="K49" s="7">
        <v>0.28999999999999998</v>
      </c>
      <c r="L49" s="7">
        <v>0.36</v>
      </c>
      <c r="M49" s="6">
        <v>0</v>
      </c>
    </row>
    <row r="50" spans="1:13" x14ac:dyDescent="0.2">
      <c r="A50" s="3" t="s">
        <v>350</v>
      </c>
      <c r="B50" s="4">
        <v>225.8</v>
      </c>
      <c r="C50" s="4">
        <v>71.7</v>
      </c>
      <c r="D50" s="6">
        <v>7</v>
      </c>
      <c r="E50" s="4">
        <v>145.9</v>
      </c>
      <c r="F50" s="4">
        <v>1.2</v>
      </c>
      <c r="H50" s="3" t="s">
        <v>350</v>
      </c>
      <c r="I50" s="7">
        <v>1.1299999999999999</v>
      </c>
      <c r="J50" s="7">
        <v>0.36</v>
      </c>
      <c r="K50" s="7">
        <v>0.04</v>
      </c>
      <c r="L50" s="7">
        <v>0.73</v>
      </c>
      <c r="M50" s="7">
        <v>0.01</v>
      </c>
    </row>
    <row r="51" spans="1:13" x14ac:dyDescent="0.2">
      <c r="A51" s="3" t="s">
        <v>351</v>
      </c>
      <c r="B51" s="4">
        <v>230.1</v>
      </c>
      <c r="C51" s="4">
        <v>98.3</v>
      </c>
      <c r="D51" s="4">
        <v>0.6</v>
      </c>
      <c r="E51" s="4">
        <v>131.19999999999999</v>
      </c>
      <c r="F51" s="6">
        <v>0</v>
      </c>
      <c r="H51" s="3" t="s">
        <v>351</v>
      </c>
      <c r="I51" s="7">
        <v>0.94</v>
      </c>
      <c r="J51" s="4">
        <v>0.4</v>
      </c>
      <c r="K51" s="6">
        <v>0</v>
      </c>
      <c r="L51" s="7">
        <v>0.54</v>
      </c>
      <c r="M51" s="6">
        <v>0</v>
      </c>
    </row>
    <row r="52" spans="1:13" x14ac:dyDescent="0.2">
      <c r="A52" s="3" t="s">
        <v>352</v>
      </c>
      <c r="B52" s="4">
        <v>400.6</v>
      </c>
      <c r="C52" s="4">
        <v>294.39999999999998</v>
      </c>
      <c r="D52" s="4">
        <v>25.7</v>
      </c>
      <c r="E52" s="4">
        <v>79.599999999999994</v>
      </c>
      <c r="F52" s="4">
        <v>0.9</v>
      </c>
      <c r="H52" s="3" t="s">
        <v>352</v>
      </c>
      <c r="I52" s="7">
        <v>1.74</v>
      </c>
      <c r="J52" s="7">
        <v>1.28</v>
      </c>
      <c r="K52" s="7">
        <v>0.11</v>
      </c>
      <c r="L52" s="7">
        <v>0.35</v>
      </c>
      <c r="M52" s="6">
        <v>0</v>
      </c>
    </row>
    <row r="53" spans="1:13" x14ac:dyDescent="0.2">
      <c r="A53" s="3" t="s">
        <v>353</v>
      </c>
      <c r="B53" s="6">
        <v>552</v>
      </c>
      <c r="C53" s="4">
        <v>419.4</v>
      </c>
      <c r="D53" s="4">
        <v>45.4</v>
      </c>
      <c r="E53" s="4">
        <v>87.2</v>
      </c>
      <c r="F53" s="4">
        <v>0.1</v>
      </c>
      <c r="H53" s="3" t="s">
        <v>353</v>
      </c>
      <c r="I53" s="7">
        <v>2.4500000000000002</v>
      </c>
      <c r="J53" s="7">
        <v>1.86</v>
      </c>
      <c r="K53" s="4">
        <v>0.2</v>
      </c>
      <c r="L53" s="7">
        <v>0.39</v>
      </c>
      <c r="M53" s="6">
        <v>0</v>
      </c>
    </row>
    <row r="54" spans="1:13" x14ac:dyDescent="0.2">
      <c r="A54" s="3" t="s">
        <v>354</v>
      </c>
      <c r="B54" s="4">
        <v>341.3</v>
      </c>
      <c r="C54" s="4">
        <v>229.5</v>
      </c>
      <c r="D54" s="4">
        <v>9.6</v>
      </c>
      <c r="E54" s="4">
        <v>99.8</v>
      </c>
      <c r="F54" s="4">
        <v>2.4</v>
      </c>
      <c r="H54" s="3" t="s">
        <v>354</v>
      </c>
      <c r="I54" s="7">
        <v>1.37</v>
      </c>
      <c r="J54" s="7">
        <v>0.92</v>
      </c>
      <c r="K54" s="7">
        <v>0.04</v>
      </c>
      <c r="L54" s="4">
        <v>0.4</v>
      </c>
      <c r="M54" s="7">
        <v>0.01</v>
      </c>
    </row>
    <row r="55" spans="1:13" x14ac:dyDescent="0.2">
      <c r="A55" s="3" t="s">
        <v>355</v>
      </c>
      <c r="B55" s="4">
        <v>90.7</v>
      </c>
      <c r="C55" s="4">
        <v>76.8</v>
      </c>
      <c r="D55" s="4">
        <v>5.4</v>
      </c>
      <c r="E55" s="4">
        <v>8.5</v>
      </c>
      <c r="F55" s="6">
        <v>0</v>
      </c>
      <c r="H55" s="3" t="s">
        <v>355</v>
      </c>
      <c r="I55" s="7">
        <v>0.46</v>
      </c>
      <c r="J55" s="7">
        <v>0.39</v>
      </c>
      <c r="K55" s="7">
        <v>0.03</v>
      </c>
      <c r="L55" s="7">
        <v>0.04</v>
      </c>
      <c r="M55" s="6">
        <v>0</v>
      </c>
    </row>
    <row r="56" spans="1:13" x14ac:dyDescent="0.2">
      <c r="A56" s="3" t="s">
        <v>356</v>
      </c>
      <c r="B56" s="4">
        <v>335.7</v>
      </c>
      <c r="C56" s="4">
        <v>260.60000000000002</v>
      </c>
      <c r="D56" s="4">
        <v>0.3</v>
      </c>
      <c r="E56" s="4">
        <v>73.900000000000006</v>
      </c>
      <c r="F56" s="4">
        <v>0.8</v>
      </c>
      <c r="H56" s="3" t="s">
        <v>356</v>
      </c>
      <c r="I56" s="7">
        <v>1.45</v>
      </c>
      <c r="J56" s="7">
        <v>1.1299999999999999</v>
      </c>
      <c r="K56" s="6">
        <v>0</v>
      </c>
      <c r="L56" s="7">
        <v>0.32</v>
      </c>
      <c r="M56" s="6">
        <v>0</v>
      </c>
    </row>
    <row r="57" spans="1:13" x14ac:dyDescent="0.2">
      <c r="A57" s="3" t="s">
        <v>357</v>
      </c>
      <c r="B57" s="4">
        <v>635.9</v>
      </c>
      <c r="C57" s="4">
        <v>632.9</v>
      </c>
      <c r="D57" s="4">
        <v>0.5</v>
      </c>
      <c r="E57" s="4">
        <v>0.4</v>
      </c>
      <c r="F57" s="4">
        <v>2.2000000000000002</v>
      </c>
      <c r="H57" s="3" t="s">
        <v>357</v>
      </c>
      <c r="I57" s="7">
        <v>2.63</v>
      </c>
      <c r="J57" s="7">
        <v>2.62</v>
      </c>
      <c r="K57" s="6">
        <v>0</v>
      </c>
      <c r="L57" s="6">
        <v>0</v>
      </c>
      <c r="M57" s="7">
        <v>0.01</v>
      </c>
    </row>
    <row r="58" spans="1:13" x14ac:dyDescent="0.2">
      <c r="A58" s="3" t="s">
        <v>358</v>
      </c>
      <c r="B58" s="4">
        <v>135.69999999999999</v>
      </c>
      <c r="C58" s="4">
        <v>113.8</v>
      </c>
      <c r="D58" s="6">
        <v>0</v>
      </c>
      <c r="E58" s="6">
        <v>21</v>
      </c>
      <c r="F58" s="4">
        <v>0.9</v>
      </c>
      <c r="H58" s="3" t="s">
        <v>358</v>
      </c>
      <c r="I58" s="7">
        <v>0.64</v>
      </c>
      <c r="J58" s="7">
        <v>0.54</v>
      </c>
      <c r="K58" s="6">
        <v>0</v>
      </c>
      <c r="L58" s="4">
        <v>0.1</v>
      </c>
      <c r="M58" s="6">
        <v>0</v>
      </c>
    </row>
    <row r="59" spans="1:13" x14ac:dyDescent="0.2">
      <c r="A59" s="3" t="s">
        <v>359</v>
      </c>
      <c r="B59" s="4">
        <v>306.89999999999998</v>
      </c>
      <c r="C59" s="4">
        <v>166.9</v>
      </c>
      <c r="D59" s="4">
        <v>0.4</v>
      </c>
      <c r="E59" s="4">
        <v>139.4</v>
      </c>
      <c r="F59" s="4">
        <v>0.1</v>
      </c>
      <c r="H59" s="3" t="s">
        <v>359</v>
      </c>
      <c r="I59" s="7">
        <v>1.29</v>
      </c>
      <c r="J59" s="4">
        <v>0.7</v>
      </c>
      <c r="K59" s="6">
        <v>0</v>
      </c>
      <c r="L59" s="7">
        <v>0.59</v>
      </c>
      <c r="M59" s="6">
        <v>0</v>
      </c>
    </row>
    <row r="60" spans="1:13" x14ac:dyDescent="0.2">
      <c r="A60" s="3" t="s">
        <v>360</v>
      </c>
      <c r="B60" s="4">
        <v>927.4</v>
      </c>
      <c r="C60" s="4">
        <v>714.8</v>
      </c>
      <c r="D60" s="4">
        <v>40.700000000000003</v>
      </c>
      <c r="E60" s="4">
        <v>129.30000000000001</v>
      </c>
      <c r="F60" s="4">
        <v>42.6</v>
      </c>
      <c r="H60" s="3" t="s">
        <v>360</v>
      </c>
      <c r="I60" s="7">
        <v>3.66</v>
      </c>
      <c r="J60" s="7">
        <v>2.82</v>
      </c>
      <c r="K60" s="7">
        <v>0.16</v>
      </c>
      <c r="L60" s="7">
        <v>0.51</v>
      </c>
      <c r="M60" s="7">
        <v>0.17</v>
      </c>
    </row>
    <row r="61" spans="1:13" x14ac:dyDescent="0.2">
      <c r="A61" s="3" t="s">
        <v>361</v>
      </c>
      <c r="B61" s="4">
        <v>1256.4000000000001</v>
      </c>
      <c r="C61" s="4">
        <v>814.8</v>
      </c>
      <c r="D61" s="4">
        <v>94.1</v>
      </c>
      <c r="E61" s="4">
        <v>251.4</v>
      </c>
      <c r="F61" s="4">
        <v>96.2</v>
      </c>
      <c r="H61" s="3" t="s">
        <v>361</v>
      </c>
      <c r="I61" s="6">
        <v>5</v>
      </c>
      <c r="J61" s="7">
        <v>3.25</v>
      </c>
      <c r="K61" s="7">
        <v>0.37</v>
      </c>
      <c r="L61" s="6">
        <v>1</v>
      </c>
      <c r="M61" s="7">
        <v>0.38</v>
      </c>
    </row>
    <row r="62" spans="1:13" x14ac:dyDescent="0.2">
      <c r="A62" s="3" t="s">
        <v>362</v>
      </c>
      <c r="B62" s="4">
        <v>863.8</v>
      </c>
      <c r="C62" s="4">
        <v>782.5</v>
      </c>
      <c r="D62" s="4">
        <v>8.1999999999999993</v>
      </c>
      <c r="E62" s="4">
        <v>61.2</v>
      </c>
      <c r="F62" s="4">
        <v>11.9</v>
      </c>
      <c r="H62" s="3" t="s">
        <v>362</v>
      </c>
      <c r="I62" s="7">
        <v>3.03</v>
      </c>
      <c r="J62" s="7">
        <v>2.75</v>
      </c>
      <c r="K62" s="7">
        <v>0.03</v>
      </c>
      <c r="L62" s="7">
        <v>0.21</v>
      </c>
      <c r="M62" s="7">
        <v>0.04</v>
      </c>
    </row>
    <row r="63" spans="1:13" x14ac:dyDescent="0.2">
      <c r="A63" s="3" t="s">
        <v>363</v>
      </c>
      <c r="B63" s="4">
        <v>540.5</v>
      </c>
      <c r="C63" s="4">
        <v>510.7</v>
      </c>
      <c r="D63" s="6">
        <v>0</v>
      </c>
      <c r="E63" s="4">
        <v>29.8</v>
      </c>
      <c r="F63" s="6">
        <v>0</v>
      </c>
      <c r="H63" s="3" t="s">
        <v>363</v>
      </c>
      <c r="I63" s="7">
        <v>2.39</v>
      </c>
      <c r="J63" s="7">
        <v>2.2599999999999998</v>
      </c>
      <c r="K63" s="6">
        <v>0</v>
      </c>
      <c r="L63" s="7">
        <v>0.13</v>
      </c>
      <c r="M63" s="6">
        <v>0</v>
      </c>
    </row>
    <row r="64" spans="1:13" x14ac:dyDescent="0.2">
      <c r="A64" s="3" t="s">
        <v>364</v>
      </c>
      <c r="B64" s="4">
        <v>499.7</v>
      </c>
      <c r="C64" s="4">
        <v>167.1</v>
      </c>
      <c r="D64" s="4">
        <v>46.4</v>
      </c>
      <c r="E64" s="4">
        <v>269.3</v>
      </c>
      <c r="F64" s="6">
        <v>17</v>
      </c>
      <c r="H64" s="3" t="s">
        <v>364</v>
      </c>
      <c r="I64" s="6">
        <v>1</v>
      </c>
      <c r="J64" s="7">
        <v>0.33</v>
      </c>
      <c r="K64" s="7">
        <v>0.09</v>
      </c>
      <c r="L64" s="7">
        <v>0.54</v>
      </c>
      <c r="M64" s="7">
        <v>0.03</v>
      </c>
    </row>
    <row r="65" spans="1:13" x14ac:dyDescent="0.2">
      <c r="A65" s="3" t="s">
        <v>365</v>
      </c>
      <c r="B65" s="4">
        <v>1075.4000000000001</v>
      </c>
      <c r="C65" s="4">
        <v>288.3</v>
      </c>
      <c r="D65" s="4">
        <v>84.1</v>
      </c>
      <c r="E65" s="4">
        <v>661.6</v>
      </c>
      <c r="F65" s="4">
        <v>41.4</v>
      </c>
      <c r="H65" s="3" t="s">
        <v>365</v>
      </c>
      <c r="I65" s="7">
        <v>1.21</v>
      </c>
      <c r="J65" s="7">
        <v>0.32</v>
      </c>
      <c r="K65" s="7">
        <v>0.09</v>
      </c>
      <c r="L65" s="7">
        <v>0.74</v>
      </c>
      <c r="M65" s="7">
        <v>0.05</v>
      </c>
    </row>
    <row r="66" spans="1:13" x14ac:dyDescent="0.2">
      <c r="A66" s="3" t="s">
        <v>366</v>
      </c>
      <c r="B66" s="4">
        <v>125.6</v>
      </c>
      <c r="C66" s="4">
        <v>88.3</v>
      </c>
      <c r="D66" s="4">
        <v>21.8</v>
      </c>
      <c r="E66" s="4">
        <v>14.3</v>
      </c>
      <c r="F66" s="4">
        <v>1.2</v>
      </c>
      <c r="H66" s="3" t="s">
        <v>366</v>
      </c>
      <c r="I66" s="7">
        <v>0.51</v>
      </c>
      <c r="J66" s="7">
        <v>0.36</v>
      </c>
      <c r="K66" s="7">
        <v>0.09</v>
      </c>
      <c r="L66" s="7">
        <v>0.06</v>
      </c>
      <c r="M66" s="6">
        <v>0</v>
      </c>
    </row>
    <row r="67" spans="1:13" x14ac:dyDescent="0.2">
      <c r="A67" s="3" t="s">
        <v>367</v>
      </c>
      <c r="B67" s="4">
        <v>871.3</v>
      </c>
      <c r="C67" s="4">
        <v>609.29999999999995</v>
      </c>
      <c r="D67" s="4">
        <v>112.3</v>
      </c>
      <c r="E67" s="4">
        <v>135.4</v>
      </c>
      <c r="F67" s="4">
        <v>14.3</v>
      </c>
      <c r="H67" s="3" t="s">
        <v>367</v>
      </c>
      <c r="I67" s="7">
        <v>2.92</v>
      </c>
      <c r="J67" s="7">
        <v>2.04</v>
      </c>
      <c r="K67" s="7">
        <v>0.38</v>
      </c>
      <c r="L67" s="7">
        <v>0.45</v>
      </c>
      <c r="M67" s="7">
        <v>0.05</v>
      </c>
    </row>
    <row r="68" spans="1:13" x14ac:dyDescent="0.2">
      <c r="A68" s="3" t="s">
        <v>368</v>
      </c>
      <c r="B68" s="4">
        <v>1363.6</v>
      </c>
      <c r="C68" s="4">
        <v>783.7</v>
      </c>
      <c r="D68" s="4">
        <v>179.3</v>
      </c>
      <c r="E68" s="4">
        <v>375.7</v>
      </c>
      <c r="F68" s="4">
        <v>24.9</v>
      </c>
      <c r="H68" s="3" t="s">
        <v>368</v>
      </c>
      <c r="I68" s="7">
        <v>3.57</v>
      </c>
      <c r="J68" s="7">
        <v>2.0499999999999998</v>
      </c>
      <c r="K68" s="7">
        <v>0.47</v>
      </c>
      <c r="L68" s="7">
        <v>0.98</v>
      </c>
      <c r="M68" s="7">
        <v>7.0000000000000007E-2</v>
      </c>
    </row>
    <row r="69" spans="1:13" x14ac:dyDescent="0.2">
      <c r="A69" s="3" t="s">
        <v>369</v>
      </c>
      <c r="B69" s="4">
        <v>531.5</v>
      </c>
      <c r="C69" s="4">
        <v>409.1</v>
      </c>
      <c r="D69" s="4">
        <v>50.8</v>
      </c>
      <c r="E69" s="4">
        <v>47.2</v>
      </c>
      <c r="F69" s="4">
        <v>24.3</v>
      </c>
      <c r="H69" s="3" t="s">
        <v>369</v>
      </c>
      <c r="I69" s="7">
        <v>1.85</v>
      </c>
      <c r="J69" s="7">
        <v>1.42</v>
      </c>
      <c r="K69" s="7">
        <v>0.18</v>
      </c>
      <c r="L69" s="7">
        <v>0.16</v>
      </c>
      <c r="M69" s="7">
        <v>0.08</v>
      </c>
    </row>
    <row r="70" spans="1:13" x14ac:dyDescent="0.2">
      <c r="A70" s="3" t="s">
        <v>370</v>
      </c>
      <c r="B70" s="4">
        <v>831.1</v>
      </c>
      <c r="C70" s="6">
        <v>604</v>
      </c>
      <c r="D70" s="4">
        <v>142.1</v>
      </c>
      <c r="E70" s="4">
        <v>84.8</v>
      </c>
      <c r="F70" s="4">
        <v>0.2</v>
      </c>
      <c r="H70" s="3" t="s">
        <v>370</v>
      </c>
      <c r="I70" s="7">
        <v>3.04</v>
      </c>
      <c r="J70" s="7">
        <v>2.21</v>
      </c>
      <c r="K70" s="7">
        <v>0.52</v>
      </c>
      <c r="L70" s="7">
        <v>0.31</v>
      </c>
      <c r="M70" s="6">
        <v>0</v>
      </c>
    </row>
    <row r="71" spans="1:13" x14ac:dyDescent="0.2">
      <c r="A71" s="3" t="s">
        <v>371</v>
      </c>
      <c r="B71" s="4">
        <v>801.5</v>
      </c>
      <c r="C71" s="4">
        <v>702.4</v>
      </c>
      <c r="D71" s="4">
        <v>87.7</v>
      </c>
      <c r="E71" s="4">
        <v>11.4</v>
      </c>
      <c r="F71" s="6">
        <v>0</v>
      </c>
      <c r="H71" s="3" t="s">
        <v>371</v>
      </c>
      <c r="I71" s="7">
        <v>3.49</v>
      </c>
      <c r="J71" s="7">
        <v>3.06</v>
      </c>
      <c r="K71" s="7">
        <v>0.38</v>
      </c>
      <c r="L71" s="7">
        <v>0.05</v>
      </c>
      <c r="M71" s="6">
        <v>0</v>
      </c>
    </row>
    <row r="72" spans="1:13" x14ac:dyDescent="0.2">
      <c r="A72" s="3" t="s">
        <v>372</v>
      </c>
      <c r="B72" s="4">
        <v>456.1</v>
      </c>
      <c r="C72" s="4">
        <v>295.60000000000002</v>
      </c>
      <c r="D72" s="4">
        <v>89.5</v>
      </c>
      <c r="E72" s="4">
        <v>68.8</v>
      </c>
      <c r="F72" s="4">
        <v>2.2999999999999998</v>
      </c>
      <c r="H72" s="3" t="s">
        <v>372</v>
      </c>
      <c r="I72" s="7">
        <v>1.85</v>
      </c>
      <c r="J72" s="4">
        <v>1.2</v>
      </c>
      <c r="K72" s="7">
        <v>0.36</v>
      </c>
      <c r="L72" s="7">
        <v>0.28000000000000003</v>
      </c>
      <c r="M72" s="7">
        <v>0.01</v>
      </c>
    </row>
    <row r="73" spans="1:13" x14ac:dyDescent="0.2">
      <c r="A73" s="3" t="s">
        <v>373</v>
      </c>
      <c r="B73" s="4">
        <v>815.3</v>
      </c>
      <c r="C73" s="4">
        <v>540.5</v>
      </c>
      <c r="D73" s="4">
        <v>167.7</v>
      </c>
      <c r="E73" s="4">
        <v>106.5</v>
      </c>
      <c r="F73" s="4">
        <v>0.6</v>
      </c>
      <c r="H73" s="3" t="s">
        <v>373</v>
      </c>
      <c r="I73" s="7">
        <v>2.81</v>
      </c>
      <c r="J73" s="7">
        <v>1.86</v>
      </c>
      <c r="K73" s="7">
        <v>0.57999999999999996</v>
      </c>
      <c r="L73" s="7">
        <v>0.37</v>
      </c>
      <c r="M73" s="6">
        <v>0</v>
      </c>
    </row>
    <row r="74" spans="1:13" x14ac:dyDescent="0.2">
      <c r="A74" s="3" t="s">
        <v>374</v>
      </c>
      <c r="B74" s="4">
        <v>180.3</v>
      </c>
      <c r="C74" s="4">
        <v>169.5</v>
      </c>
      <c r="D74" s="4">
        <v>4.4000000000000004</v>
      </c>
      <c r="E74" s="6">
        <v>6</v>
      </c>
      <c r="F74" s="4">
        <v>0.4</v>
      </c>
      <c r="H74" s="3" t="s">
        <v>374</v>
      </c>
      <c r="I74" s="7">
        <v>0.79</v>
      </c>
      <c r="J74" s="7">
        <v>0.74</v>
      </c>
      <c r="K74" s="7">
        <v>0.02</v>
      </c>
      <c r="L74" s="7">
        <v>0.03</v>
      </c>
      <c r="M74" s="6">
        <v>0</v>
      </c>
    </row>
    <row r="75" spans="1:13" x14ac:dyDescent="0.2">
      <c r="A75" s="3" t="s">
        <v>375</v>
      </c>
      <c r="B75" s="4">
        <v>41.6</v>
      </c>
      <c r="C75" s="4">
        <v>40.6</v>
      </c>
      <c r="D75" s="4">
        <v>0.2</v>
      </c>
      <c r="E75" s="4">
        <v>0.9</v>
      </c>
      <c r="F75" s="6">
        <v>0</v>
      </c>
      <c r="H75" s="3" t="s">
        <v>375</v>
      </c>
      <c r="I75" s="7">
        <v>0.24</v>
      </c>
      <c r="J75" s="7">
        <v>0.24</v>
      </c>
      <c r="K75" s="6">
        <v>0</v>
      </c>
      <c r="L75" s="7">
        <v>0.01</v>
      </c>
      <c r="M75" s="6">
        <v>0</v>
      </c>
    </row>
    <row r="76" spans="1:13" x14ac:dyDescent="0.2">
      <c r="A76" s="3" t="s">
        <v>376</v>
      </c>
      <c r="B76" s="4">
        <v>209.9</v>
      </c>
      <c r="C76" s="4">
        <v>47.2</v>
      </c>
      <c r="D76" s="4">
        <v>62.9</v>
      </c>
      <c r="E76" s="4">
        <v>90.9</v>
      </c>
      <c r="F76" s="4">
        <v>8.8000000000000007</v>
      </c>
      <c r="H76" s="3" t="s">
        <v>376</v>
      </c>
      <c r="I76" s="7">
        <v>0.99</v>
      </c>
      <c r="J76" s="7">
        <v>0.22</v>
      </c>
      <c r="K76" s="4">
        <v>0.3</v>
      </c>
      <c r="L76" s="7">
        <v>0.43</v>
      </c>
      <c r="M76" s="7">
        <v>0.04</v>
      </c>
    </row>
    <row r="77" spans="1:13" x14ac:dyDescent="0.2">
      <c r="A77" s="3" t="s">
        <v>377</v>
      </c>
      <c r="B77" s="4">
        <v>211.2</v>
      </c>
      <c r="C77" s="4">
        <v>97.2</v>
      </c>
      <c r="D77" s="4">
        <v>12.4</v>
      </c>
      <c r="E77" s="4">
        <v>100.9</v>
      </c>
      <c r="F77" s="4">
        <v>0.7</v>
      </c>
      <c r="H77" s="3" t="s">
        <v>377</v>
      </c>
      <c r="I77" s="7">
        <v>1.05</v>
      </c>
      <c r="J77" s="7">
        <v>0.48</v>
      </c>
      <c r="K77" s="7">
        <v>0.06</v>
      </c>
      <c r="L77" s="4">
        <v>0.5</v>
      </c>
      <c r="M77" s="6">
        <v>0</v>
      </c>
    </row>
    <row r="78" spans="1:13" x14ac:dyDescent="0.2">
      <c r="A78" s="3" t="s">
        <v>378</v>
      </c>
      <c r="B78" s="4">
        <v>126.6</v>
      </c>
      <c r="C78" s="4">
        <v>45.5</v>
      </c>
      <c r="D78" s="4">
        <v>4.4000000000000004</v>
      </c>
      <c r="E78" s="4">
        <v>75.8</v>
      </c>
      <c r="F78" s="4">
        <v>0.8</v>
      </c>
      <c r="H78" s="3" t="s">
        <v>378</v>
      </c>
      <c r="I78" s="7">
        <v>0.73</v>
      </c>
      <c r="J78" s="7">
        <v>0.26</v>
      </c>
      <c r="K78" s="7">
        <v>0.03</v>
      </c>
      <c r="L78" s="7">
        <v>0.44</v>
      </c>
      <c r="M78" s="6">
        <v>0</v>
      </c>
    </row>
    <row r="79" spans="1:13" x14ac:dyDescent="0.2">
      <c r="A79" s="3" t="s">
        <v>379</v>
      </c>
      <c r="B79" s="4">
        <v>355.4</v>
      </c>
      <c r="C79" s="4">
        <v>185.3</v>
      </c>
      <c r="D79" s="6">
        <v>26</v>
      </c>
      <c r="E79" s="4">
        <v>143.80000000000001</v>
      </c>
      <c r="F79" s="4">
        <v>0.4</v>
      </c>
      <c r="H79" s="3" t="s">
        <v>379</v>
      </c>
      <c r="I79" s="7">
        <v>1.44</v>
      </c>
      <c r="J79" s="7">
        <v>0.75</v>
      </c>
      <c r="K79" s="7">
        <v>0.11</v>
      </c>
      <c r="L79" s="7">
        <v>0.57999999999999996</v>
      </c>
      <c r="M79" s="6">
        <v>0</v>
      </c>
    </row>
    <row r="80" spans="1:13" x14ac:dyDescent="0.2">
      <c r="A80" s="3" t="s">
        <v>380</v>
      </c>
      <c r="B80" s="4">
        <v>428.3</v>
      </c>
      <c r="C80" s="4">
        <v>151.80000000000001</v>
      </c>
      <c r="D80" s="4">
        <v>62.3</v>
      </c>
      <c r="E80" s="4">
        <v>212.2</v>
      </c>
      <c r="F80" s="6">
        <v>2</v>
      </c>
      <c r="H80" s="3" t="s">
        <v>380</v>
      </c>
      <c r="I80" s="7">
        <v>1.63</v>
      </c>
      <c r="J80" s="7">
        <v>0.57999999999999996</v>
      </c>
      <c r="K80" s="7">
        <v>0.24</v>
      </c>
      <c r="L80" s="7">
        <v>0.81</v>
      </c>
      <c r="M80" s="7">
        <v>0.01</v>
      </c>
    </row>
    <row r="81" spans="1:13" x14ac:dyDescent="0.2">
      <c r="A81" s="3" t="s">
        <v>381</v>
      </c>
      <c r="B81" s="4">
        <v>341.7</v>
      </c>
      <c r="C81" s="6">
        <v>199</v>
      </c>
      <c r="D81" s="4">
        <v>85.2</v>
      </c>
      <c r="E81" s="4">
        <v>54.5</v>
      </c>
      <c r="F81" s="6">
        <v>3</v>
      </c>
      <c r="H81" s="3" t="s">
        <v>381</v>
      </c>
      <c r="I81" s="7">
        <v>1.31</v>
      </c>
      <c r="J81" s="7">
        <v>0.76</v>
      </c>
      <c r="K81" s="7">
        <v>0.33</v>
      </c>
      <c r="L81" s="7">
        <v>0.21</v>
      </c>
      <c r="M81" s="7">
        <v>0.01</v>
      </c>
    </row>
    <row r="82" spans="1:13" x14ac:dyDescent="0.2">
      <c r="A82" s="3" t="s">
        <v>382</v>
      </c>
      <c r="B82" s="4">
        <v>372.6</v>
      </c>
      <c r="C82" s="4">
        <v>91.5</v>
      </c>
      <c r="D82" s="4">
        <v>14.6</v>
      </c>
      <c r="E82" s="4">
        <v>266.39999999999998</v>
      </c>
      <c r="F82" s="4">
        <v>0.1</v>
      </c>
      <c r="H82" s="3" t="s">
        <v>382</v>
      </c>
      <c r="I82" s="7">
        <v>1.56</v>
      </c>
      <c r="J82" s="7">
        <v>0.38</v>
      </c>
      <c r="K82" s="7">
        <v>0.06</v>
      </c>
      <c r="L82" s="7">
        <v>1.1100000000000001</v>
      </c>
      <c r="M82" s="6">
        <v>0</v>
      </c>
    </row>
    <row r="83" spans="1:13" x14ac:dyDescent="0.2">
      <c r="A83" s="3" t="s">
        <v>383</v>
      </c>
      <c r="B83" s="4">
        <v>1254.3</v>
      </c>
      <c r="C83" s="4">
        <v>259.89999999999998</v>
      </c>
      <c r="D83" s="4">
        <v>249.5</v>
      </c>
      <c r="E83" s="4">
        <v>744.9</v>
      </c>
      <c r="F83" s="6">
        <v>0</v>
      </c>
      <c r="H83" s="3" t="s">
        <v>383</v>
      </c>
      <c r="I83" s="4">
        <v>2.9</v>
      </c>
      <c r="J83" s="4">
        <v>0.6</v>
      </c>
      <c r="K83" s="7">
        <v>0.57999999999999996</v>
      </c>
      <c r="L83" s="7">
        <v>1.72</v>
      </c>
      <c r="M83" s="6">
        <v>0</v>
      </c>
    </row>
    <row r="84" spans="1:13" x14ac:dyDescent="0.2">
      <c r="A84" s="3" t="s">
        <v>384</v>
      </c>
      <c r="B84" s="4">
        <v>247.1</v>
      </c>
      <c r="C84" s="4">
        <v>136.19999999999999</v>
      </c>
      <c r="D84" s="4">
        <v>9.8000000000000007</v>
      </c>
      <c r="E84" s="4">
        <v>92.5</v>
      </c>
      <c r="F84" s="4">
        <v>8.6999999999999993</v>
      </c>
      <c r="H84" s="3" t="s">
        <v>384</v>
      </c>
      <c r="I84" s="7">
        <v>1.1100000000000001</v>
      </c>
      <c r="J84" s="7">
        <v>0.61</v>
      </c>
      <c r="K84" s="7">
        <v>0.04</v>
      </c>
      <c r="L84" s="7">
        <v>0.42</v>
      </c>
      <c r="M84" s="7">
        <v>0.04</v>
      </c>
    </row>
    <row r="85" spans="1:13" x14ac:dyDescent="0.2">
      <c r="A85" s="3" t="s">
        <v>385</v>
      </c>
      <c r="B85" s="4">
        <v>321.8</v>
      </c>
      <c r="C85" s="4">
        <v>224.9</v>
      </c>
      <c r="D85" s="4">
        <v>13.5</v>
      </c>
      <c r="E85" s="4">
        <v>83.3</v>
      </c>
      <c r="F85" s="4">
        <v>0.2</v>
      </c>
      <c r="H85" s="3" t="s">
        <v>385</v>
      </c>
      <c r="I85" s="7">
        <v>1.53</v>
      </c>
      <c r="J85" s="7">
        <v>1.07</v>
      </c>
      <c r="K85" s="7">
        <v>0.06</v>
      </c>
      <c r="L85" s="4">
        <v>0.4</v>
      </c>
      <c r="M85" s="6">
        <v>0</v>
      </c>
    </row>
    <row r="86" spans="1:13" x14ac:dyDescent="0.2">
      <c r="A86" s="3" t="s">
        <v>386</v>
      </c>
      <c r="B86" s="4">
        <v>760.2</v>
      </c>
      <c r="C86" s="4">
        <v>399.8</v>
      </c>
      <c r="D86" s="4">
        <v>135.5</v>
      </c>
      <c r="E86" s="4">
        <v>201.8</v>
      </c>
      <c r="F86" s="4">
        <v>22.7</v>
      </c>
      <c r="H86" s="3" t="s">
        <v>386</v>
      </c>
      <c r="I86" s="4">
        <v>2.4</v>
      </c>
      <c r="J86" s="7">
        <v>1.26</v>
      </c>
      <c r="K86" s="7">
        <v>0.43</v>
      </c>
      <c r="L86" s="7">
        <v>0.64</v>
      </c>
      <c r="M86" s="7">
        <v>7.0000000000000007E-2</v>
      </c>
    </row>
    <row r="87" spans="1:13" x14ac:dyDescent="0.2">
      <c r="A87" s="3" t="s">
        <v>388</v>
      </c>
      <c r="B87" s="6">
        <v>1185</v>
      </c>
      <c r="C87" s="4">
        <v>618.29999999999995</v>
      </c>
      <c r="D87" s="4">
        <v>194.8</v>
      </c>
      <c r="E87" s="4">
        <v>371.9</v>
      </c>
      <c r="F87" s="5" t="s">
        <v>414</v>
      </c>
      <c r="H87" s="3" t="s">
        <v>388</v>
      </c>
      <c r="I87" s="7">
        <v>1.65</v>
      </c>
      <c r="J87" s="7">
        <v>0.86</v>
      </c>
      <c r="K87" s="7">
        <v>0.27</v>
      </c>
      <c r="L87" s="7">
        <v>0.52</v>
      </c>
      <c r="M87" s="5" t="s">
        <v>414</v>
      </c>
    </row>
    <row r="88" spans="1:13" x14ac:dyDescent="0.2">
      <c r="A88" s="3" t="s">
        <v>407</v>
      </c>
      <c r="B88" s="4">
        <v>33.299999999999997</v>
      </c>
      <c r="C88" s="4">
        <v>3.1</v>
      </c>
      <c r="D88" s="4">
        <v>11.2</v>
      </c>
      <c r="E88" s="4">
        <v>18.899999999999999</v>
      </c>
      <c r="F88" s="6">
        <v>0</v>
      </c>
      <c r="H88" s="3" t="s">
        <v>407</v>
      </c>
      <c r="I88" s="7">
        <v>0.77</v>
      </c>
      <c r="J88" s="7">
        <v>7.0000000000000007E-2</v>
      </c>
      <c r="K88" s="7">
        <v>0.26</v>
      </c>
      <c r="L88" s="7">
        <v>0.44</v>
      </c>
      <c r="M88" s="6">
        <v>0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0"/>
  <sheetViews>
    <sheetView zoomScale="85" zoomScaleNormal="85" workbookViewId="0"/>
  </sheetViews>
  <sheetFormatPr defaultRowHeight="14.25" x14ac:dyDescent="0.2"/>
  <cols>
    <col min="1" max="1" width="34.25" customWidth="1"/>
  </cols>
  <sheetData>
    <row r="1" spans="1:13" x14ac:dyDescent="0.2">
      <c r="A1" s="1" t="s">
        <v>0</v>
      </c>
    </row>
    <row r="3" spans="1:13" x14ac:dyDescent="0.2">
      <c r="A3" s="1" t="s">
        <v>1</v>
      </c>
      <c r="B3" s="2">
        <v>41774.646377314813</v>
      </c>
    </row>
    <row r="4" spans="1:13" x14ac:dyDescent="0.2">
      <c r="A4" s="1" t="s">
        <v>2</v>
      </c>
      <c r="B4" s="2">
        <v>41932.860209259263</v>
      </c>
    </row>
    <row r="5" spans="1:13" x14ac:dyDescent="0.2">
      <c r="A5" s="1" t="s">
        <v>3</v>
      </c>
      <c r="B5" s="1" t="s">
        <v>4</v>
      </c>
    </row>
    <row r="7" spans="1:13" x14ac:dyDescent="0.2">
      <c r="A7" s="1" t="s">
        <v>5</v>
      </c>
      <c r="B7" s="1" t="s">
        <v>6</v>
      </c>
      <c r="C7" s="1" t="s">
        <v>416</v>
      </c>
      <c r="D7" s="1" t="s">
        <v>417</v>
      </c>
      <c r="E7" s="1" t="s">
        <v>418</v>
      </c>
      <c r="F7" s="1" t="s">
        <v>419</v>
      </c>
      <c r="H7" s="1" t="s">
        <v>5</v>
      </c>
      <c r="I7" s="1" t="s">
        <v>6</v>
      </c>
      <c r="J7" s="1" t="s">
        <v>416</v>
      </c>
      <c r="K7" s="1" t="s">
        <v>417</v>
      </c>
      <c r="L7" s="1" t="s">
        <v>418</v>
      </c>
      <c r="M7" s="1" t="s">
        <v>419</v>
      </c>
    </row>
    <row r="8" spans="1:13" x14ac:dyDescent="0.2">
      <c r="A8" s="1" t="s">
        <v>7</v>
      </c>
      <c r="B8" s="1" t="s">
        <v>8</v>
      </c>
      <c r="C8" s="1" t="s">
        <v>8</v>
      </c>
      <c r="D8" s="1" t="s">
        <v>8</v>
      </c>
      <c r="E8" s="1" t="s">
        <v>8</v>
      </c>
      <c r="F8" s="1" t="s">
        <v>8</v>
      </c>
      <c r="H8" s="1" t="s">
        <v>7</v>
      </c>
      <c r="I8" s="1" t="s">
        <v>415</v>
      </c>
      <c r="J8" s="1" t="s">
        <v>415</v>
      </c>
      <c r="K8" s="1" t="s">
        <v>415</v>
      </c>
      <c r="L8" s="1" t="s">
        <v>415</v>
      </c>
      <c r="M8" s="1" t="s">
        <v>415</v>
      </c>
    </row>
    <row r="10" spans="1:13" x14ac:dyDescent="0.2">
      <c r="A10" s="3" t="s">
        <v>9</v>
      </c>
      <c r="B10" s="3" t="s">
        <v>10</v>
      </c>
      <c r="C10" s="3" t="s">
        <v>10</v>
      </c>
      <c r="D10" s="3" t="s">
        <v>10</v>
      </c>
      <c r="E10" s="3" t="s">
        <v>10</v>
      </c>
      <c r="F10" s="3" t="s">
        <v>10</v>
      </c>
      <c r="H10" s="3" t="s">
        <v>9</v>
      </c>
      <c r="I10" s="3" t="s">
        <v>10</v>
      </c>
      <c r="J10" s="3" t="s">
        <v>10</v>
      </c>
      <c r="K10" s="3" t="s">
        <v>10</v>
      </c>
      <c r="L10" s="3" t="s">
        <v>10</v>
      </c>
      <c r="M10" s="3" t="s">
        <v>10</v>
      </c>
    </row>
    <row r="11" spans="1:13" x14ac:dyDescent="0.2">
      <c r="A11" s="3" t="s">
        <v>11</v>
      </c>
      <c r="B11" s="4">
        <v>512.29999999999995</v>
      </c>
      <c r="C11" s="4">
        <v>323.39999999999998</v>
      </c>
      <c r="D11" s="6">
        <v>64</v>
      </c>
      <c r="E11" s="4">
        <v>120.4</v>
      </c>
      <c r="F11" s="4">
        <v>4.5999999999999996</v>
      </c>
      <c r="H11" s="3" t="s">
        <v>11</v>
      </c>
      <c r="I11" s="7">
        <v>2.04</v>
      </c>
      <c r="J11" s="7">
        <v>1.29</v>
      </c>
      <c r="K11" s="7">
        <v>0.25</v>
      </c>
      <c r="L11" s="7">
        <v>0.48</v>
      </c>
      <c r="M11" s="7">
        <v>0.02</v>
      </c>
    </row>
    <row r="12" spans="1:13" x14ac:dyDescent="0.2">
      <c r="A12" s="3" t="s">
        <v>12</v>
      </c>
      <c r="B12" s="4">
        <v>516.20000000000005</v>
      </c>
      <c r="C12" s="4">
        <v>325.89999999999998</v>
      </c>
      <c r="D12" s="4">
        <v>64.3</v>
      </c>
      <c r="E12" s="4">
        <v>121.3</v>
      </c>
      <c r="F12" s="4">
        <v>4.5999999999999996</v>
      </c>
      <c r="H12" s="3" t="s">
        <v>12</v>
      </c>
      <c r="I12" s="7">
        <v>2.0499999999999998</v>
      </c>
      <c r="J12" s="7">
        <v>1.29</v>
      </c>
      <c r="K12" s="7">
        <v>0.25</v>
      </c>
      <c r="L12" s="7">
        <v>0.48</v>
      </c>
      <c r="M12" s="7">
        <v>0.02</v>
      </c>
    </row>
    <row r="13" spans="1:13" x14ac:dyDescent="0.2">
      <c r="A13" s="3" t="s">
        <v>13</v>
      </c>
      <c r="B13" s="5" t="s">
        <v>414</v>
      </c>
      <c r="C13" s="5" t="s">
        <v>414</v>
      </c>
      <c r="D13" s="5" t="s">
        <v>414</v>
      </c>
      <c r="E13" s="5" t="s">
        <v>414</v>
      </c>
      <c r="F13" s="5" t="s">
        <v>414</v>
      </c>
      <c r="H13" s="3" t="s">
        <v>13</v>
      </c>
      <c r="I13" s="7">
        <v>2.14</v>
      </c>
      <c r="J13" s="7">
        <v>1.36</v>
      </c>
      <c r="K13" s="7">
        <v>0.26</v>
      </c>
      <c r="L13" s="4">
        <v>0.5</v>
      </c>
      <c r="M13" s="7">
        <v>0.02</v>
      </c>
    </row>
    <row r="14" spans="1:13" x14ac:dyDescent="0.2">
      <c r="A14" s="3" t="s">
        <v>14</v>
      </c>
      <c r="B14" s="4">
        <v>600.20000000000005</v>
      </c>
      <c r="C14" s="4">
        <v>380.2</v>
      </c>
      <c r="D14" s="4">
        <v>80.5</v>
      </c>
      <c r="E14" s="4">
        <v>134.5</v>
      </c>
      <c r="F14" s="6">
        <v>5</v>
      </c>
      <c r="H14" s="3" t="s">
        <v>14</v>
      </c>
      <c r="I14" s="7">
        <v>2.12</v>
      </c>
      <c r="J14" s="7">
        <v>1.34</v>
      </c>
      <c r="K14" s="7">
        <v>0.28000000000000003</v>
      </c>
      <c r="L14" s="7">
        <v>0.47</v>
      </c>
      <c r="M14" s="7">
        <v>0.02</v>
      </c>
    </row>
    <row r="15" spans="1:13" x14ac:dyDescent="0.2">
      <c r="A15" s="3" t="s">
        <v>15</v>
      </c>
      <c r="B15" s="4">
        <v>742.8</v>
      </c>
      <c r="C15" s="4">
        <v>510.3</v>
      </c>
      <c r="D15" s="4">
        <v>59.9</v>
      </c>
      <c r="E15" s="4">
        <v>165.9</v>
      </c>
      <c r="F15" s="4">
        <v>6.7</v>
      </c>
      <c r="H15" s="3" t="s">
        <v>15</v>
      </c>
      <c r="I15" s="7">
        <v>2.21</v>
      </c>
      <c r="J15" s="7">
        <v>1.52</v>
      </c>
      <c r="K15" s="7">
        <v>0.18</v>
      </c>
      <c r="L15" s="7">
        <v>0.49</v>
      </c>
      <c r="M15" s="7">
        <v>0.02</v>
      </c>
    </row>
    <row r="16" spans="1:13" x14ac:dyDescent="0.2">
      <c r="A16" s="3" t="s">
        <v>16</v>
      </c>
      <c r="B16" s="4">
        <v>841.8</v>
      </c>
      <c r="C16" s="4">
        <v>424.4</v>
      </c>
      <c r="D16" s="4">
        <v>81.7</v>
      </c>
      <c r="E16" s="4">
        <v>310.89999999999998</v>
      </c>
      <c r="F16" s="4">
        <v>24.8</v>
      </c>
      <c r="H16" s="3" t="s">
        <v>16</v>
      </c>
      <c r="I16" s="7">
        <v>1.37</v>
      </c>
      <c r="J16" s="7">
        <v>0.69</v>
      </c>
      <c r="K16" s="7">
        <v>0.13</v>
      </c>
      <c r="L16" s="7">
        <v>0.51</v>
      </c>
      <c r="M16" s="7">
        <v>0.04</v>
      </c>
    </row>
    <row r="17" spans="1:13" x14ac:dyDescent="0.2">
      <c r="A17" s="3" t="s">
        <v>16</v>
      </c>
      <c r="B17" s="4">
        <v>841.8</v>
      </c>
      <c r="C17" s="4">
        <v>424.4</v>
      </c>
      <c r="D17" s="4">
        <v>81.7</v>
      </c>
      <c r="E17" s="4">
        <v>310.89999999999998</v>
      </c>
      <c r="F17" s="4">
        <v>24.8</v>
      </c>
      <c r="H17" s="3" t="s">
        <v>16</v>
      </c>
      <c r="I17" s="7">
        <v>1.37</v>
      </c>
      <c r="J17" s="7">
        <v>0.69</v>
      </c>
      <c r="K17" s="7">
        <v>0.13</v>
      </c>
      <c r="L17" s="7">
        <v>0.51</v>
      </c>
      <c r="M17" s="7">
        <v>0.04</v>
      </c>
    </row>
    <row r="18" spans="1:13" x14ac:dyDescent="0.2">
      <c r="A18" s="3" t="s">
        <v>17</v>
      </c>
      <c r="B18" s="4">
        <v>796.4</v>
      </c>
      <c r="C18" s="4">
        <v>541.20000000000005</v>
      </c>
      <c r="D18" s="6">
        <v>85</v>
      </c>
      <c r="E18" s="4">
        <v>163.1</v>
      </c>
      <c r="F18" s="4">
        <v>7.1</v>
      </c>
      <c r="H18" s="3" t="s">
        <v>17</v>
      </c>
      <c r="I18" s="7">
        <v>2.37</v>
      </c>
      <c r="J18" s="7">
        <v>1.61</v>
      </c>
      <c r="K18" s="7">
        <v>0.25</v>
      </c>
      <c r="L18" s="7">
        <v>0.49</v>
      </c>
      <c r="M18" s="7">
        <v>0.02</v>
      </c>
    </row>
    <row r="19" spans="1:13" x14ac:dyDescent="0.2">
      <c r="A19" s="3" t="s">
        <v>18</v>
      </c>
      <c r="B19" s="4">
        <v>1065.3</v>
      </c>
      <c r="C19" s="4">
        <v>868.2</v>
      </c>
      <c r="D19" s="4">
        <v>72.900000000000006</v>
      </c>
      <c r="E19" s="4">
        <v>103.6</v>
      </c>
      <c r="F19" s="4">
        <v>20.6</v>
      </c>
      <c r="H19" s="3" t="s">
        <v>18</v>
      </c>
      <c r="I19" s="7">
        <v>2.75</v>
      </c>
      <c r="J19" s="7">
        <v>2.2400000000000002</v>
      </c>
      <c r="K19" s="7">
        <v>0.19</v>
      </c>
      <c r="L19" s="7">
        <v>0.27</v>
      </c>
      <c r="M19" s="7">
        <v>0.05</v>
      </c>
    </row>
    <row r="20" spans="1:13" x14ac:dyDescent="0.2">
      <c r="A20" s="3" t="s">
        <v>19</v>
      </c>
      <c r="B20" s="4">
        <v>326.7</v>
      </c>
      <c r="C20" s="4">
        <v>273.10000000000002</v>
      </c>
      <c r="D20" s="6">
        <v>0</v>
      </c>
      <c r="E20" s="4">
        <v>53.6</v>
      </c>
      <c r="F20" s="6">
        <v>0</v>
      </c>
      <c r="H20" s="3" t="s">
        <v>19</v>
      </c>
      <c r="I20" s="7">
        <v>1.18</v>
      </c>
      <c r="J20" s="7">
        <v>0.98</v>
      </c>
      <c r="K20" s="6">
        <v>0</v>
      </c>
      <c r="L20" s="7">
        <v>0.19</v>
      </c>
      <c r="M20" s="6">
        <v>0</v>
      </c>
    </row>
    <row r="21" spans="1:13" x14ac:dyDescent="0.2">
      <c r="A21" s="3" t="s">
        <v>20</v>
      </c>
      <c r="B21" s="6">
        <v>703</v>
      </c>
      <c r="C21" s="6">
        <v>373</v>
      </c>
      <c r="D21" s="4">
        <v>80.3</v>
      </c>
      <c r="E21" s="4">
        <v>249.7</v>
      </c>
      <c r="F21" s="6">
        <v>0</v>
      </c>
      <c r="H21" s="3" t="s">
        <v>20</v>
      </c>
      <c r="I21" s="4">
        <v>2.2999999999999998</v>
      </c>
      <c r="J21" s="7">
        <v>1.22</v>
      </c>
      <c r="K21" s="7">
        <v>0.26</v>
      </c>
      <c r="L21" s="7">
        <v>0.82</v>
      </c>
      <c r="M21" s="6">
        <v>0</v>
      </c>
    </row>
    <row r="22" spans="1:13" x14ac:dyDescent="0.2">
      <c r="A22" s="3" t="s">
        <v>21</v>
      </c>
      <c r="B22" s="4">
        <v>1334.3</v>
      </c>
      <c r="C22" s="6">
        <v>667</v>
      </c>
      <c r="D22" s="4">
        <v>267.3</v>
      </c>
      <c r="E22" s="6">
        <v>392</v>
      </c>
      <c r="F22" s="4">
        <v>7.9</v>
      </c>
      <c r="H22" s="3" t="s">
        <v>21</v>
      </c>
      <c r="I22" s="7">
        <v>3.76</v>
      </c>
      <c r="J22" s="7">
        <v>1.88</v>
      </c>
      <c r="K22" s="7">
        <v>0.75</v>
      </c>
      <c r="L22" s="4">
        <v>1.1000000000000001</v>
      </c>
      <c r="M22" s="7">
        <v>0.02</v>
      </c>
    </row>
    <row r="23" spans="1:13" x14ac:dyDescent="0.2">
      <c r="A23" s="3" t="s">
        <v>22</v>
      </c>
      <c r="B23" s="4">
        <v>343.3</v>
      </c>
      <c r="C23" s="4">
        <v>330.7</v>
      </c>
      <c r="D23" s="4">
        <v>0.8</v>
      </c>
      <c r="E23" s="4">
        <v>11.8</v>
      </c>
      <c r="F23" s="6">
        <v>0</v>
      </c>
      <c r="H23" s="3" t="s">
        <v>22</v>
      </c>
      <c r="I23" s="7">
        <v>1.08</v>
      </c>
      <c r="J23" s="7">
        <v>1.04</v>
      </c>
      <c r="K23" s="6">
        <v>0</v>
      </c>
      <c r="L23" s="7">
        <v>0.04</v>
      </c>
      <c r="M23" s="6">
        <v>0</v>
      </c>
    </row>
    <row r="24" spans="1:13" x14ac:dyDescent="0.2">
      <c r="A24" s="3" t="s">
        <v>23</v>
      </c>
      <c r="B24" s="6">
        <v>615</v>
      </c>
      <c r="C24" s="4">
        <v>482.5</v>
      </c>
      <c r="D24" s="6">
        <v>8</v>
      </c>
      <c r="E24" s="4">
        <v>124.5</v>
      </c>
      <c r="F24" s="6">
        <v>0</v>
      </c>
      <c r="H24" s="3" t="s">
        <v>23</v>
      </c>
      <c r="I24" s="7">
        <v>2.5099999999999998</v>
      </c>
      <c r="J24" s="7">
        <v>1.97</v>
      </c>
      <c r="K24" s="7">
        <v>0.03</v>
      </c>
      <c r="L24" s="7">
        <v>0.51</v>
      </c>
      <c r="M24" s="6">
        <v>0</v>
      </c>
    </row>
    <row r="25" spans="1:13" x14ac:dyDescent="0.2">
      <c r="A25" s="3" t="s">
        <v>24</v>
      </c>
      <c r="B25" s="4">
        <v>2962.3</v>
      </c>
      <c r="C25" s="4">
        <v>2615.6999999999998</v>
      </c>
      <c r="D25" s="4">
        <v>4.2</v>
      </c>
      <c r="E25" s="4">
        <v>342.3</v>
      </c>
      <c r="F25" s="6">
        <v>0</v>
      </c>
      <c r="H25" s="3" t="s">
        <v>24</v>
      </c>
      <c r="I25" s="7">
        <v>8.92</v>
      </c>
      <c r="J25" s="7">
        <v>7.88</v>
      </c>
      <c r="K25" s="7">
        <v>0.01</v>
      </c>
      <c r="L25" s="7">
        <v>1.03</v>
      </c>
      <c r="M25" s="6">
        <v>0</v>
      </c>
    </row>
    <row r="26" spans="1:13" x14ac:dyDescent="0.2">
      <c r="A26" s="3" t="s">
        <v>25</v>
      </c>
      <c r="B26" s="4">
        <v>339.9</v>
      </c>
      <c r="C26" s="4">
        <v>286.89999999999998</v>
      </c>
      <c r="D26" s="4">
        <v>0.9</v>
      </c>
      <c r="E26" s="4">
        <v>51.9</v>
      </c>
      <c r="F26" s="4">
        <v>0.1</v>
      </c>
      <c r="H26" s="3" t="s">
        <v>25</v>
      </c>
      <c r="I26" s="7">
        <v>1.54</v>
      </c>
      <c r="J26" s="4">
        <v>1.3</v>
      </c>
      <c r="K26" s="6">
        <v>0</v>
      </c>
      <c r="L26" s="7">
        <v>0.23</v>
      </c>
      <c r="M26" s="6">
        <v>0</v>
      </c>
    </row>
    <row r="27" spans="1:13" x14ac:dyDescent="0.2">
      <c r="A27" s="3" t="s">
        <v>26</v>
      </c>
      <c r="B27" s="4">
        <v>395.8</v>
      </c>
      <c r="C27" s="6">
        <v>211</v>
      </c>
      <c r="D27" s="6">
        <v>0</v>
      </c>
      <c r="E27" s="4">
        <v>184.8</v>
      </c>
      <c r="F27" s="6">
        <v>0</v>
      </c>
      <c r="H27" s="3" t="s">
        <v>26</v>
      </c>
      <c r="I27" s="7">
        <v>1.57</v>
      </c>
      <c r="J27" s="7">
        <v>0.84</v>
      </c>
      <c r="K27" s="6">
        <v>0</v>
      </c>
      <c r="L27" s="7">
        <v>0.73</v>
      </c>
      <c r="M27" s="6">
        <v>0</v>
      </c>
    </row>
    <row r="28" spans="1:13" x14ac:dyDescent="0.2">
      <c r="A28" s="3" t="s">
        <v>27</v>
      </c>
      <c r="B28" s="4">
        <v>86.9</v>
      </c>
      <c r="C28" s="4">
        <v>62.4</v>
      </c>
      <c r="D28" s="6">
        <v>0</v>
      </c>
      <c r="E28" s="4">
        <v>24.5</v>
      </c>
      <c r="F28" s="6">
        <v>0</v>
      </c>
      <c r="H28" s="3" t="s">
        <v>27</v>
      </c>
      <c r="I28" s="7">
        <v>0.39</v>
      </c>
      <c r="J28" s="7">
        <v>0.28000000000000003</v>
      </c>
      <c r="K28" s="6">
        <v>0</v>
      </c>
      <c r="L28" s="7">
        <v>0.11</v>
      </c>
      <c r="M28" s="6">
        <v>0</v>
      </c>
    </row>
    <row r="29" spans="1:13" x14ac:dyDescent="0.2">
      <c r="A29" s="3" t="s">
        <v>28</v>
      </c>
      <c r="B29" s="6">
        <v>290</v>
      </c>
      <c r="C29" s="4">
        <v>166.1</v>
      </c>
      <c r="D29" s="4">
        <v>52.8</v>
      </c>
      <c r="E29" s="4">
        <v>71.2</v>
      </c>
      <c r="F29" s="6">
        <v>0</v>
      </c>
      <c r="H29" s="3" t="s">
        <v>28</v>
      </c>
      <c r="I29" s="7">
        <v>1.21</v>
      </c>
      <c r="J29" s="4">
        <v>0.7</v>
      </c>
      <c r="K29" s="7">
        <v>0.22</v>
      </c>
      <c r="L29" s="4">
        <v>0.3</v>
      </c>
      <c r="M29" s="6">
        <v>0</v>
      </c>
    </row>
    <row r="30" spans="1:13" x14ac:dyDescent="0.2">
      <c r="A30" s="3" t="s">
        <v>29</v>
      </c>
      <c r="B30" s="5" t="s">
        <v>414</v>
      </c>
      <c r="C30" s="5" t="s">
        <v>414</v>
      </c>
      <c r="D30" s="5" t="s">
        <v>414</v>
      </c>
      <c r="E30" s="5" t="s">
        <v>414</v>
      </c>
      <c r="F30" s="5" t="s">
        <v>414</v>
      </c>
      <c r="H30" s="3" t="s">
        <v>29</v>
      </c>
      <c r="I30" s="5" t="s">
        <v>414</v>
      </c>
      <c r="J30" s="5" t="s">
        <v>414</v>
      </c>
      <c r="K30" s="5" t="s">
        <v>414</v>
      </c>
      <c r="L30" s="5" t="s">
        <v>414</v>
      </c>
      <c r="M30" s="5" t="s">
        <v>414</v>
      </c>
    </row>
    <row r="31" spans="1:13" x14ac:dyDescent="0.2">
      <c r="A31" s="3" t="s">
        <v>30</v>
      </c>
      <c r="B31" s="5" t="s">
        <v>414</v>
      </c>
      <c r="C31" s="5" t="s">
        <v>414</v>
      </c>
      <c r="D31" s="5" t="s">
        <v>414</v>
      </c>
      <c r="E31" s="5" t="s">
        <v>414</v>
      </c>
      <c r="F31" s="5" t="s">
        <v>414</v>
      </c>
      <c r="H31" s="3" t="s">
        <v>30</v>
      </c>
      <c r="I31" s="5" t="s">
        <v>414</v>
      </c>
      <c r="J31" s="5" t="s">
        <v>414</v>
      </c>
      <c r="K31" s="5" t="s">
        <v>414</v>
      </c>
      <c r="L31" s="5" t="s">
        <v>414</v>
      </c>
      <c r="M31" s="5" t="s">
        <v>414</v>
      </c>
    </row>
    <row r="32" spans="1:13" x14ac:dyDescent="0.2">
      <c r="A32" s="3" t="s">
        <v>31</v>
      </c>
      <c r="B32" s="4">
        <v>29.8</v>
      </c>
      <c r="C32" s="4">
        <v>15.9</v>
      </c>
      <c r="D32" s="4">
        <v>10.7</v>
      </c>
      <c r="E32" s="4">
        <v>3.1</v>
      </c>
      <c r="F32" s="4">
        <v>0.2</v>
      </c>
      <c r="H32" s="3" t="s">
        <v>31</v>
      </c>
      <c r="I32" s="7">
        <v>0.56999999999999995</v>
      </c>
      <c r="J32" s="4">
        <v>0.3</v>
      </c>
      <c r="K32" s="4">
        <v>0.2</v>
      </c>
      <c r="L32" s="7">
        <v>0.06</v>
      </c>
      <c r="M32" s="6">
        <v>0</v>
      </c>
    </row>
    <row r="33" spans="1:13" x14ac:dyDescent="0.2">
      <c r="A33" s="3" t="s">
        <v>32</v>
      </c>
      <c r="B33" s="4">
        <v>6.3</v>
      </c>
      <c r="C33" s="4">
        <v>2.4</v>
      </c>
      <c r="D33" s="4">
        <v>2.9</v>
      </c>
      <c r="E33" s="6">
        <v>1</v>
      </c>
      <c r="F33" s="6">
        <v>0</v>
      </c>
      <c r="H33" s="3" t="s">
        <v>32</v>
      </c>
      <c r="I33" s="7">
        <v>0.16</v>
      </c>
      <c r="J33" s="7">
        <v>0.06</v>
      </c>
      <c r="K33" s="7">
        <v>0.08</v>
      </c>
      <c r="L33" s="7">
        <v>0.03</v>
      </c>
      <c r="M33" s="6">
        <v>0</v>
      </c>
    </row>
    <row r="34" spans="1:13" x14ac:dyDescent="0.2">
      <c r="A34" s="3" t="s">
        <v>33</v>
      </c>
      <c r="B34" s="4">
        <v>4.3</v>
      </c>
      <c r="C34" s="5" t="s">
        <v>414</v>
      </c>
      <c r="D34" s="4">
        <v>3.1</v>
      </c>
      <c r="E34" s="5" t="s">
        <v>414</v>
      </c>
      <c r="F34" s="6">
        <v>0</v>
      </c>
      <c r="H34" s="3" t="s">
        <v>33</v>
      </c>
      <c r="I34" s="7">
        <v>0.13</v>
      </c>
      <c r="J34" s="5" t="s">
        <v>414</v>
      </c>
      <c r="K34" s="7">
        <v>0.09</v>
      </c>
      <c r="L34" s="5" t="s">
        <v>414</v>
      </c>
      <c r="M34" s="6">
        <v>0</v>
      </c>
    </row>
    <row r="35" spans="1:13" x14ac:dyDescent="0.2">
      <c r="A35" s="3" t="s">
        <v>34</v>
      </c>
      <c r="B35" s="4">
        <v>4.7</v>
      </c>
      <c r="C35" s="5" t="s">
        <v>414</v>
      </c>
      <c r="D35" s="4">
        <v>1.1000000000000001</v>
      </c>
      <c r="E35" s="4">
        <v>0.9</v>
      </c>
      <c r="F35" s="5" t="s">
        <v>414</v>
      </c>
      <c r="H35" s="3" t="s">
        <v>34</v>
      </c>
      <c r="I35" s="7">
        <v>0.14000000000000001</v>
      </c>
      <c r="J35" s="5" t="s">
        <v>414</v>
      </c>
      <c r="K35" s="7">
        <v>0.03</v>
      </c>
      <c r="L35" s="7">
        <v>0.03</v>
      </c>
      <c r="M35" s="5" t="s">
        <v>414</v>
      </c>
    </row>
    <row r="36" spans="1:13" x14ac:dyDescent="0.2">
      <c r="A36" s="3" t="s">
        <v>35</v>
      </c>
      <c r="B36" s="4">
        <v>9.4</v>
      </c>
      <c r="C36" s="4">
        <v>2.6</v>
      </c>
      <c r="D36" s="4">
        <v>5.5</v>
      </c>
      <c r="E36" s="5" t="s">
        <v>414</v>
      </c>
      <c r="F36" s="5" t="s">
        <v>414</v>
      </c>
      <c r="H36" s="3" t="s">
        <v>35</v>
      </c>
      <c r="I36" s="7">
        <v>0.22</v>
      </c>
      <c r="J36" s="7">
        <v>0.06</v>
      </c>
      <c r="K36" s="7">
        <v>0.13</v>
      </c>
      <c r="L36" s="5" t="s">
        <v>414</v>
      </c>
      <c r="M36" s="5" t="s">
        <v>414</v>
      </c>
    </row>
    <row r="37" spans="1:13" x14ac:dyDescent="0.2">
      <c r="A37" s="3" t="s">
        <v>36</v>
      </c>
      <c r="B37" s="4">
        <v>6.5</v>
      </c>
      <c r="C37" s="4">
        <v>2.8</v>
      </c>
      <c r="D37" s="6">
        <v>2</v>
      </c>
      <c r="E37" s="5" t="s">
        <v>414</v>
      </c>
      <c r="F37" s="5" t="s">
        <v>414</v>
      </c>
      <c r="H37" s="3" t="s">
        <v>36</v>
      </c>
      <c r="I37" s="7">
        <v>0.15</v>
      </c>
      <c r="J37" s="7">
        <v>7.0000000000000007E-2</v>
      </c>
      <c r="K37" s="7">
        <v>0.05</v>
      </c>
      <c r="L37" s="5" t="s">
        <v>414</v>
      </c>
      <c r="M37" s="5" t="s">
        <v>414</v>
      </c>
    </row>
    <row r="38" spans="1:13" x14ac:dyDescent="0.2">
      <c r="A38" s="3" t="s">
        <v>37</v>
      </c>
      <c r="B38" s="4">
        <v>54.2</v>
      </c>
      <c r="C38" s="4">
        <v>29.9</v>
      </c>
      <c r="D38" s="4">
        <v>18.7</v>
      </c>
      <c r="E38" s="4">
        <v>5.2</v>
      </c>
      <c r="F38" s="4">
        <v>0.4</v>
      </c>
      <c r="H38" s="3" t="s">
        <v>37</v>
      </c>
      <c r="I38" s="7">
        <v>0.81</v>
      </c>
      <c r="J38" s="7">
        <v>0.45</v>
      </c>
      <c r="K38" s="7">
        <v>0.28000000000000003</v>
      </c>
      <c r="L38" s="7">
        <v>0.08</v>
      </c>
      <c r="M38" s="7">
        <v>0.01</v>
      </c>
    </row>
    <row r="39" spans="1:13" x14ac:dyDescent="0.2">
      <c r="A39" s="3" t="s">
        <v>38</v>
      </c>
      <c r="B39" s="4">
        <v>86.4</v>
      </c>
      <c r="C39" s="4">
        <v>48.4</v>
      </c>
      <c r="D39" s="4">
        <v>30.1</v>
      </c>
      <c r="E39" s="5" t="s">
        <v>414</v>
      </c>
      <c r="F39" s="5" t="s">
        <v>414</v>
      </c>
      <c r="H39" s="3" t="s">
        <v>38</v>
      </c>
      <c r="I39" s="7">
        <v>0.98</v>
      </c>
      <c r="J39" s="7">
        <v>0.55000000000000004</v>
      </c>
      <c r="K39" s="7">
        <v>0.34</v>
      </c>
      <c r="L39" s="5" t="s">
        <v>414</v>
      </c>
      <c r="M39" s="5" t="s">
        <v>414</v>
      </c>
    </row>
    <row r="40" spans="1:13" x14ac:dyDescent="0.2">
      <c r="A40" s="3" t="s">
        <v>39</v>
      </c>
      <c r="B40" s="4">
        <v>7.8</v>
      </c>
      <c r="C40" s="4">
        <v>3.3</v>
      </c>
      <c r="D40" s="4">
        <v>2.4</v>
      </c>
      <c r="E40" s="5" t="s">
        <v>414</v>
      </c>
      <c r="F40" s="5" t="s">
        <v>414</v>
      </c>
      <c r="H40" s="3" t="s">
        <v>39</v>
      </c>
      <c r="I40" s="7">
        <v>0.21</v>
      </c>
      <c r="J40" s="7">
        <v>0.09</v>
      </c>
      <c r="K40" s="7">
        <v>7.0000000000000007E-2</v>
      </c>
      <c r="L40" s="5" t="s">
        <v>414</v>
      </c>
      <c r="M40" s="5" t="s">
        <v>414</v>
      </c>
    </row>
    <row r="41" spans="1:13" x14ac:dyDescent="0.2">
      <c r="A41" s="3" t="s">
        <v>29</v>
      </c>
      <c r="B41" s="5" t="s">
        <v>414</v>
      </c>
      <c r="C41" s="5" t="s">
        <v>414</v>
      </c>
      <c r="D41" s="5" t="s">
        <v>414</v>
      </c>
      <c r="E41" s="5" t="s">
        <v>414</v>
      </c>
      <c r="F41" s="5" t="s">
        <v>414</v>
      </c>
      <c r="H41" s="3" t="s">
        <v>29</v>
      </c>
      <c r="I41" s="5" t="s">
        <v>414</v>
      </c>
      <c r="J41" s="5" t="s">
        <v>414</v>
      </c>
      <c r="K41" s="5" t="s">
        <v>414</v>
      </c>
      <c r="L41" s="5" t="s">
        <v>414</v>
      </c>
      <c r="M41" s="5" t="s">
        <v>414</v>
      </c>
    </row>
    <row r="42" spans="1:13" x14ac:dyDescent="0.2">
      <c r="A42" s="3" t="s">
        <v>30</v>
      </c>
      <c r="B42" s="5" t="s">
        <v>414</v>
      </c>
      <c r="C42" s="5" t="s">
        <v>414</v>
      </c>
      <c r="D42" s="5" t="s">
        <v>414</v>
      </c>
      <c r="E42" s="5" t="s">
        <v>414</v>
      </c>
      <c r="F42" s="5" t="s">
        <v>414</v>
      </c>
      <c r="H42" s="3" t="s">
        <v>30</v>
      </c>
      <c r="I42" s="5" t="s">
        <v>414</v>
      </c>
      <c r="J42" s="5" t="s">
        <v>414</v>
      </c>
      <c r="K42" s="5" t="s">
        <v>414</v>
      </c>
      <c r="L42" s="5" t="s">
        <v>414</v>
      </c>
      <c r="M42" s="5" t="s">
        <v>414</v>
      </c>
    </row>
    <row r="43" spans="1:13" x14ac:dyDescent="0.2">
      <c r="A43" s="3" t="s">
        <v>40</v>
      </c>
      <c r="B43" s="4">
        <v>243.4</v>
      </c>
      <c r="C43" s="4">
        <v>134.6</v>
      </c>
      <c r="D43" s="4">
        <v>48.1</v>
      </c>
      <c r="E43" s="4">
        <v>59.3</v>
      </c>
      <c r="F43" s="4">
        <v>1.3</v>
      </c>
      <c r="H43" s="3" t="s">
        <v>40</v>
      </c>
      <c r="I43" s="7">
        <v>1.64</v>
      </c>
      <c r="J43" s="7">
        <v>0.91</v>
      </c>
      <c r="K43" s="7">
        <v>0.32</v>
      </c>
      <c r="L43" s="4">
        <v>0.4</v>
      </c>
      <c r="M43" s="7">
        <v>0.01</v>
      </c>
    </row>
    <row r="44" spans="1:13" x14ac:dyDescent="0.2">
      <c r="A44" s="3" t="s">
        <v>41</v>
      </c>
      <c r="B44" s="4">
        <v>243.4</v>
      </c>
      <c r="C44" s="4">
        <v>134.6</v>
      </c>
      <c r="D44" s="4">
        <v>48.1</v>
      </c>
      <c r="E44" s="4">
        <v>59.3</v>
      </c>
      <c r="F44" s="4">
        <v>1.3</v>
      </c>
      <c r="H44" s="3" t="s">
        <v>41</v>
      </c>
      <c r="I44" s="7">
        <v>1.64</v>
      </c>
      <c r="J44" s="7">
        <v>0.91</v>
      </c>
      <c r="K44" s="7">
        <v>0.32</v>
      </c>
      <c r="L44" s="4">
        <v>0.4</v>
      </c>
      <c r="M44" s="7">
        <v>0.01</v>
      </c>
    </row>
    <row r="45" spans="1:13" x14ac:dyDescent="0.2">
      <c r="A45" s="3" t="s">
        <v>42</v>
      </c>
      <c r="B45" s="4">
        <v>763.9</v>
      </c>
      <c r="C45" s="4">
        <v>280.2</v>
      </c>
      <c r="D45" s="4">
        <v>302.5</v>
      </c>
      <c r="E45" s="4">
        <v>175.8</v>
      </c>
      <c r="F45" s="4">
        <v>5.4</v>
      </c>
      <c r="H45" s="3" t="s">
        <v>42</v>
      </c>
      <c r="I45" s="7">
        <v>2.44</v>
      </c>
      <c r="J45" s="7">
        <v>0.89</v>
      </c>
      <c r="K45" s="7">
        <v>0.97</v>
      </c>
      <c r="L45" s="7">
        <v>0.56000000000000005</v>
      </c>
      <c r="M45" s="7">
        <v>0.02</v>
      </c>
    </row>
    <row r="46" spans="1:13" x14ac:dyDescent="0.2">
      <c r="A46" s="3" t="s">
        <v>43</v>
      </c>
      <c r="B46" s="4">
        <v>200.4</v>
      </c>
      <c r="C46" s="6">
        <v>166</v>
      </c>
      <c r="D46" s="4">
        <v>33.9</v>
      </c>
      <c r="E46" s="4">
        <v>0.4</v>
      </c>
      <c r="F46" s="4">
        <v>0.1</v>
      </c>
      <c r="H46" s="3" t="s">
        <v>43</v>
      </c>
      <c r="I46" s="4">
        <v>1.5</v>
      </c>
      <c r="J46" s="7">
        <v>1.25</v>
      </c>
      <c r="K46" s="7">
        <v>0.25</v>
      </c>
      <c r="L46" s="6">
        <v>0</v>
      </c>
      <c r="M46" s="6">
        <v>0</v>
      </c>
    </row>
    <row r="47" spans="1:13" x14ac:dyDescent="0.2">
      <c r="A47" s="3" t="s">
        <v>44</v>
      </c>
      <c r="B47" s="4">
        <v>178.5</v>
      </c>
      <c r="C47" s="4">
        <v>122.3</v>
      </c>
      <c r="D47" s="4">
        <v>17.899999999999999</v>
      </c>
      <c r="E47" s="4">
        <v>37.700000000000003</v>
      </c>
      <c r="F47" s="4">
        <v>0.6</v>
      </c>
      <c r="H47" s="3" t="s">
        <v>44</v>
      </c>
      <c r="I47" s="7">
        <v>1.39</v>
      </c>
      <c r="J47" s="7">
        <v>0.95</v>
      </c>
      <c r="K47" s="7">
        <v>0.14000000000000001</v>
      </c>
      <c r="L47" s="7">
        <v>0.28999999999999998</v>
      </c>
      <c r="M47" s="6">
        <v>0</v>
      </c>
    </row>
    <row r="48" spans="1:13" x14ac:dyDescent="0.2">
      <c r="A48" s="3" t="s">
        <v>45</v>
      </c>
      <c r="B48" s="4">
        <v>32.6</v>
      </c>
      <c r="C48" s="6">
        <v>27</v>
      </c>
      <c r="D48" s="4">
        <v>0.5</v>
      </c>
      <c r="E48" s="4">
        <v>5.0999999999999996</v>
      </c>
      <c r="F48" s="6">
        <v>0</v>
      </c>
      <c r="H48" s="3" t="s">
        <v>45</v>
      </c>
      <c r="I48" s="7">
        <v>0.28000000000000003</v>
      </c>
      <c r="J48" s="7">
        <v>0.24</v>
      </c>
      <c r="K48" s="6">
        <v>0</v>
      </c>
      <c r="L48" s="7">
        <v>0.04</v>
      </c>
      <c r="M48" s="6">
        <v>0</v>
      </c>
    </row>
    <row r="49" spans="1:13" x14ac:dyDescent="0.2">
      <c r="A49" s="3" t="s">
        <v>46</v>
      </c>
      <c r="B49" s="4">
        <v>161.9</v>
      </c>
      <c r="C49" s="4">
        <v>120.5</v>
      </c>
      <c r="D49" s="4">
        <v>3.1</v>
      </c>
      <c r="E49" s="4">
        <v>37.200000000000003</v>
      </c>
      <c r="F49" s="4">
        <v>1.1000000000000001</v>
      </c>
      <c r="H49" s="3" t="s">
        <v>46</v>
      </c>
      <c r="I49" s="7">
        <v>1.33</v>
      </c>
      <c r="J49" s="7">
        <v>0.99</v>
      </c>
      <c r="K49" s="7">
        <v>0.03</v>
      </c>
      <c r="L49" s="7">
        <v>0.31</v>
      </c>
      <c r="M49" s="7">
        <v>0.01</v>
      </c>
    </row>
    <row r="50" spans="1:13" x14ac:dyDescent="0.2">
      <c r="A50" s="3" t="s">
        <v>47</v>
      </c>
      <c r="B50" s="6">
        <v>290</v>
      </c>
      <c r="C50" s="4">
        <v>150.30000000000001</v>
      </c>
      <c r="D50" s="4">
        <v>32.4</v>
      </c>
      <c r="E50" s="6">
        <v>106</v>
      </c>
      <c r="F50" s="4">
        <v>1.3</v>
      </c>
      <c r="H50" s="3" t="s">
        <v>47</v>
      </c>
      <c r="I50" s="7">
        <v>2.16</v>
      </c>
      <c r="J50" s="7">
        <v>1.1200000000000001</v>
      </c>
      <c r="K50" s="7">
        <v>0.24</v>
      </c>
      <c r="L50" s="7">
        <v>0.79</v>
      </c>
      <c r="M50" s="7">
        <v>0.01</v>
      </c>
    </row>
    <row r="51" spans="1:13" x14ac:dyDescent="0.2">
      <c r="A51" s="3" t="s">
        <v>48</v>
      </c>
      <c r="B51" s="4">
        <v>140.1</v>
      </c>
      <c r="C51" s="4">
        <v>98.5</v>
      </c>
      <c r="D51" s="4">
        <v>0.5</v>
      </c>
      <c r="E51" s="4">
        <v>40.6</v>
      </c>
      <c r="F51" s="4">
        <v>0.4</v>
      </c>
      <c r="H51" s="3" t="s">
        <v>48</v>
      </c>
      <c r="I51" s="7">
        <v>1.17</v>
      </c>
      <c r="J51" s="7">
        <v>0.82</v>
      </c>
      <c r="K51" s="6">
        <v>0</v>
      </c>
      <c r="L51" s="7">
        <v>0.34</v>
      </c>
      <c r="M51" s="6">
        <v>0</v>
      </c>
    </row>
    <row r="52" spans="1:13" x14ac:dyDescent="0.2">
      <c r="A52" s="3" t="s">
        <v>49</v>
      </c>
      <c r="B52" s="4">
        <v>162.69999999999999</v>
      </c>
      <c r="C52" s="4">
        <v>99.6</v>
      </c>
      <c r="D52" s="4">
        <v>5.0999999999999996</v>
      </c>
      <c r="E52" s="4">
        <v>56.1</v>
      </c>
      <c r="F52" s="4">
        <v>1.8</v>
      </c>
      <c r="H52" s="3" t="s">
        <v>49</v>
      </c>
      <c r="I52" s="7">
        <v>1.26</v>
      </c>
      <c r="J52" s="7">
        <v>0.77</v>
      </c>
      <c r="K52" s="7">
        <v>0.04</v>
      </c>
      <c r="L52" s="7">
        <v>0.44</v>
      </c>
      <c r="M52" s="7">
        <v>0.01</v>
      </c>
    </row>
    <row r="53" spans="1:13" x14ac:dyDescent="0.2">
      <c r="A53" s="3" t="s">
        <v>50</v>
      </c>
      <c r="B53" s="4">
        <v>1287.0999999999999</v>
      </c>
      <c r="C53" s="6">
        <v>848</v>
      </c>
      <c r="D53" s="4">
        <v>28.1</v>
      </c>
      <c r="E53" s="4">
        <v>406.1</v>
      </c>
      <c r="F53" s="4">
        <v>4.8</v>
      </c>
      <c r="H53" s="3" t="s">
        <v>50</v>
      </c>
      <c r="I53" s="7">
        <v>2.98</v>
      </c>
      <c r="J53" s="7">
        <v>1.96</v>
      </c>
      <c r="K53" s="7">
        <v>0.06</v>
      </c>
      <c r="L53" s="7">
        <v>0.94</v>
      </c>
      <c r="M53" s="7">
        <v>0.01</v>
      </c>
    </row>
    <row r="54" spans="1:13" x14ac:dyDescent="0.2">
      <c r="A54" s="3" t="s">
        <v>51</v>
      </c>
      <c r="B54" s="4">
        <v>1287.0999999999999</v>
      </c>
      <c r="C54" s="6">
        <v>848</v>
      </c>
      <c r="D54" s="4">
        <v>28.1</v>
      </c>
      <c r="E54" s="4">
        <v>406.1</v>
      </c>
      <c r="F54" s="4">
        <v>4.8</v>
      </c>
      <c r="H54" s="3" t="s">
        <v>51</v>
      </c>
      <c r="I54" s="4">
        <v>3.1</v>
      </c>
      <c r="J54" s="7">
        <v>2.04</v>
      </c>
      <c r="K54" s="7">
        <v>7.0000000000000007E-2</v>
      </c>
      <c r="L54" s="7">
        <v>0.98</v>
      </c>
      <c r="M54" s="7">
        <v>0.01</v>
      </c>
    </row>
    <row r="55" spans="1:13" x14ac:dyDescent="0.2">
      <c r="A55" s="3" t="s">
        <v>52</v>
      </c>
      <c r="B55" s="4">
        <v>2680.3</v>
      </c>
      <c r="C55" s="4">
        <v>1889.9</v>
      </c>
      <c r="D55" s="4">
        <v>68.400000000000006</v>
      </c>
      <c r="E55" s="4">
        <v>706.4</v>
      </c>
      <c r="F55" s="4">
        <v>15.5</v>
      </c>
      <c r="H55" s="3" t="s">
        <v>52</v>
      </c>
      <c r="I55" s="7">
        <v>5.08</v>
      </c>
      <c r="J55" s="7">
        <v>3.58</v>
      </c>
      <c r="K55" s="7">
        <v>0.13</v>
      </c>
      <c r="L55" s="7">
        <v>1.34</v>
      </c>
      <c r="M55" s="7">
        <v>0.03</v>
      </c>
    </row>
    <row r="56" spans="1:13" x14ac:dyDescent="0.2">
      <c r="A56" s="3" t="s">
        <v>53</v>
      </c>
      <c r="B56" s="4">
        <v>337.4</v>
      </c>
      <c r="C56" s="4">
        <v>185.5</v>
      </c>
      <c r="D56" s="4">
        <v>7.6</v>
      </c>
      <c r="E56" s="4">
        <v>143.69999999999999</v>
      </c>
      <c r="F56" s="4">
        <v>0.7</v>
      </c>
      <c r="H56" s="3" t="s">
        <v>53</v>
      </c>
      <c r="I56" s="7">
        <v>1.1200000000000001</v>
      </c>
      <c r="J56" s="7">
        <v>0.61</v>
      </c>
      <c r="K56" s="7">
        <v>0.03</v>
      </c>
      <c r="L56" s="7">
        <v>0.48</v>
      </c>
      <c r="M56" s="6">
        <v>0</v>
      </c>
    </row>
    <row r="57" spans="1:13" x14ac:dyDescent="0.2">
      <c r="A57" s="3" t="s">
        <v>54</v>
      </c>
      <c r="B57" s="4">
        <v>587.29999999999995</v>
      </c>
      <c r="C57" s="4">
        <v>371.7</v>
      </c>
      <c r="D57" s="4">
        <v>11.7</v>
      </c>
      <c r="E57" s="4">
        <v>203.9</v>
      </c>
      <c r="F57" s="6">
        <v>0</v>
      </c>
      <c r="H57" s="3" t="s">
        <v>54</v>
      </c>
      <c r="I57" s="7">
        <v>1.54</v>
      </c>
      <c r="J57" s="7">
        <v>0.97</v>
      </c>
      <c r="K57" s="7">
        <v>0.03</v>
      </c>
      <c r="L57" s="7">
        <v>0.53</v>
      </c>
      <c r="M57" s="6">
        <v>0</v>
      </c>
    </row>
    <row r="58" spans="1:13" x14ac:dyDescent="0.2">
      <c r="A58" s="3" t="s">
        <v>55</v>
      </c>
      <c r="B58" s="4">
        <v>1055.7</v>
      </c>
      <c r="C58" s="4">
        <v>642.9</v>
      </c>
      <c r="D58" s="4">
        <v>14.6</v>
      </c>
      <c r="E58" s="4">
        <v>398.2</v>
      </c>
      <c r="F58" s="6">
        <v>0</v>
      </c>
      <c r="H58" s="3" t="s">
        <v>55</v>
      </c>
      <c r="I58" s="7">
        <v>2.72</v>
      </c>
      <c r="J58" s="7">
        <v>1.66</v>
      </c>
      <c r="K58" s="7">
        <v>0.04</v>
      </c>
      <c r="L58" s="7">
        <v>1.03</v>
      </c>
      <c r="M58" s="6">
        <v>0</v>
      </c>
    </row>
    <row r="59" spans="1:13" x14ac:dyDescent="0.2">
      <c r="A59" s="3" t="s">
        <v>56</v>
      </c>
      <c r="B59" s="4">
        <v>498.5</v>
      </c>
      <c r="C59" s="4">
        <v>163.5</v>
      </c>
      <c r="D59" s="4">
        <v>1.9</v>
      </c>
      <c r="E59" s="4">
        <v>333.1</v>
      </c>
      <c r="F59" s="6">
        <v>0</v>
      </c>
      <c r="H59" s="3" t="s">
        <v>56</v>
      </c>
      <c r="I59" s="7">
        <v>1.32</v>
      </c>
      <c r="J59" s="7">
        <v>0.43</v>
      </c>
      <c r="K59" s="7">
        <v>0.01</v>
      </c>
      <c r="L59" s="7">
        <v>0.88</v>
      </c>
      <c r="M59" s="6">
        <v>0</v>
      </c>
    </row>
    <row r="60" spans="1:13" x14ac:dyDescent="0.2">
      <c r="A60" s="3" t="s">
        <v>29</v>
      </c>
      <c r="B60" s="5" t="s">
        <v>414</v>
      </c>
      <c r="C60" s="5" t="s">
        <v>414</v>
      </c>
      <c r="D60" s="5" t="s">
        <v>414</v>
      </c>
      <c r="E60" s="5" t="s">
        <v>414</v>
      </c>
      <c r="F60" s="5" t="s">
        <v>414</v>
      </c>
      <c r="H60" s="3" t="s">
        <v>29</v>
      </c>
      <c r="I60" s="5" t="s">
        <v>414</v>
      </c>
      <c r="J60" s="5" t="s">
        <v>414</v>
      </c>
      <c r="K60" s="5" t="s">
        <v>414</v>
      </c>
      <c r="L60" s="5" t="s">
        <v>414</v>
      </c>
      <c r="M60" s="5" t="s">
        <v>414</v>
      </c>
    </row>
    <row r="61" spans="1:13" x14ac:dyDescent="0.2">
      <c r="A61" s="3" t="s">
        <v>30</v>
      </c>
      <c r="B61" s="5" t="s">
        <v>414</v>
      </c>
      <c r="C61" s="5" t="s">
        <v>414</v>
      </c>
      <c r="D61" s="5" t="s">
        <v>414</v>
      </c>
      <c r="E61" s="5" t="s">
        <v>414</v>
      </c>
      <c r="F61" s="5" t="s">
        <v>414</v>
      </c>
      <c r="H61" s="3" t="s">
        <v>30</v>
      </c>
      <c r="I61" s="5" t="s">
        <v>414</v>
      </c>
      <c r="J61" s="5" t="s">
        <v>414</v>
      </c>
      <c r="K61" s="5" t="s">
        <v>414</v>
      </c>
      <c r="L61" s="5" t="s">
        <v>414</v>
      </c>
      <c r="M61" s="5" t="s">
        <v>414</v>
      </c>
    </row>
    <row r="62" spans="1:13" x14ac:dyDescent="0.2">
      <c r="A62" s="3" t="s">
        <v>57</v>
      </c>
      <c r="B62" s="4">
        <v>923.5</v>
      </c>
      <c r="C62" s="4">
        <v>624.79999999999995</v>
      </c>
      <c r="D62" s="4">
        <v>134.19999999999999</v>
      </c>
      <c r="E62" s="4">
        <v>164.5</v>
      </c>
      <c r="F62" s="5" t="s">
        <v>414</v>
      </c>
      <c r="H62" s="3" t="s">
        <v>57</v>
      </c>
      <c r="I62" s="7">
        <v>2.89</v>
      </c>
      <c r="J62" s="7">
        <v>1.96</v>
      </c>
      <c r="K62" s="7">
        <v>0.42</v>
      </c>
      <c r="L62" s="7">
        <v>0.52</v>
      </c>
      <c r="M62" s="5" t="s">
        <v>414</v>
      </c>
    </row>
    <row r="63" spans="1:13" x14ac:dyDescent="0.2">
      <c r="A63" s="3" t="s">
        <v>58</v>
      </c>
      <c r="B63" s="4">
        <v>1808.5</v>
      </c>
      <c r="C63" s="4">
        <v>1459.8</v>
      </c>
      <c r="D63" s="4">
        <v>151.9</v>
      </c>
      <c r="E63" s="4">
        <v>196.8</v>
      </c>
      <c r="F63" s="5" t="s">
        <v>414</v>
      </c>
      <c r="H63" s="3" t="s">
        <v>58</v>
      </c>
      <c r="I63" s="7">
        <v>5.05</v>
      </c>
      <c r="J63" s="7">
        <v>4.07</v>
      </c>
      <c r="K63" s="7">
        <v>0.42</v>
      </c>
      <c r="L63" s="7">
        <v>0.55000000000000004</v>
      </c>
      <c r="M63" s="5" t="s">
        <v>414</v>
      </c>
    </row>
    <row r="64" spans="1:13" x14ac:dyDescent="0.2">
      <c r="A64" s="3" t="s">
        <v>59</v>
      </c>
      <c r="B64" s="4">
        <v>2579.9</v>
      </c>
      <c r="C64" s="4">
        <v>2385.6</v>
      </c>
      <c r="D64" s="4">
        <v>98.7</v>
      </c>
      <c r="E64" s="4">
        <v>95.6</v>
      </c>
      <c r="F64" s="5" t="s">
        <v>414</v>
      </c>
      <c r="H64" s="3" t="s">
        <v>59</v>
      </c>
      <c r="I64" s="7">
        <v>6.55</v>
      </c>
      <c r="J64" s="7">
        <v>6.06</v>
      </c>
      <c r="K64" s="7">
        <v>0.25</v>
      </c>
      <c r="L64" s="7">
        <v>0.24</v>
      </c>
      <c r="M64" s="5" t="s">
        <v>414</v>
      </c>
    </row>
    <row r="65" spans="1:13" x14ac:dyDescent="0.2">
      <c r="A65" s="3" t="s">
        <v>60</v>
      </c>
      <c r="B65" s="4">
        <v>1533.2</v>
      </c>
      <c r="C65" s="4">
        <v>939.4</v>
      </c>
      <c r="D65" s="4">
        <v>315.8</v>
      </c>
      <c r="E65" s="6">
        <v>278</v>
      </c>
      <c r="F65" s="5" t="s">
        <v>414</v>
      </c>
      <c r="H65" s="3" t="s">
        <v>60</v>
      </c>
      <c r="I65" s="7">
        <v>4.3600000000000003</v>
      </c>
      <c r="J65" s="7">
        <v>2.67</v>
      </c>
      <c r="K65" s="4">
        <v>0.9</v>
      </c>
      <c r="L65" s="7">
        <v>0.79</v>
      </c>
      <c r="M65" s="5" t="s">
        <v>414</v>
      </c>
    </row>
    <row r="66" spans="1:13" x14ac:dyDescent="0.2">
      <c r="A66" s="3" t="s">
        <v>61</v>
      </c>
      <c r="B66" s="4">
        <v>870.6</v>
      </c>
      <c r="C66" s="4">
        <v>566.20000000000005</v>
      </c>
      <c r="D66" s="4">
        <v>118.7</v>
      </c>
      <c r="E66" s="4">
        <v>185.7</v>
      </c>
      <c r="F66" s="5" t="s">
        <v>414</v>
      </c>
      <c r="H66" s="3" t="s">
        <v>61</v>
      </c>
      <c r="I66" s="7">
        <v>2.78</v>
      </c>
      <c r="J66" s="7">
        <v>1.81</v>
      </c>
      <c r="K66" s="7">
        <v>0.38</v>
      </c>
      <c r="L66" s="7">
        <v>0.59</v>
      </c>
      <c r="M66" s="5" t="s">
        <v>414</v>
      </c>
    </row>
    <row r="67" spans="1:13" x14ac:dyDescent="0.2">
      <c r="A67" s="3" t="s">
        <v>62</v>
      </c>
      <c r="B67" s="4">
        <v>1659.2</v>
      </c>
      <c r="C67" s="4">
        <v>1286.9000000000001</v>
      </c>
      <c r="D67" s="4">
        <v>61.2</v>
      </c>
      <c r="E67" s="4">
        <v>311.10000000000002</v>
      </c>
      <c r="F67" s="5" t="s">
        <v>414</v>
      </c>
      <c r="H67" s="3" t="s">
        <v>62</v>
      </c>
      <c r="I67" s="7">
        <v>4.8099999999999996</v>
      </c>
      <c r="J67" s="7">
        <v>3.73</v>
      </c>
      <c r="K67" s="7">
        <v>0.18</v>
      </c>
      <c r="L67" s="4">
        <v>0.9</v>
      </c>
      <c r="M67" s="5" t="s">
        <v>414</v>
      </c>
    </row>
    <row r="68" spans="1:13" x14ac:dyDescent="0.2">
      <c r="A68" s="3" t="s">
        <v>63</v>
      </c>
      <c r="B68" s="6">
        <v>1147</v>
      </c>
      <c r="C68" s="6">
        <v>878</v>
      </c>
      <c r="D68" s="4">
        <v>109.6</v>
      </c>
      <c r="E68" s="4">
        <v>159.5</v>
      </c>
      <c r="F68" s="5" t="s">
        <v>414</v>
      </c>
      <c r="H68" s="3" t="s">
        <v>63</v>
      </c>
      <c r="I68" s="7">
        <v>3.13</v>
      </c>
      <c r="J68" s="4">
        <v>2.4</v>
      </c>
      <c r="K68" s="4">
        <v>0.3</v>
      </c>
      <c r="L68" s="7">
        <v>0.44</v>
      </c>
      <c r="M68" s="5" t="s">
        <v>414</v>
      </c>
    </row>
    <row r="69" spans="1:13" x14ac:dyDescent="0.2">
      <c r="A69" s="3" t="s">
        <v>64</v>
      </c>
      <c r="B69" s="4">
        <v>1973.7</v>
      </c>
      <c r="C69" s="4">
        <v>1507.1</v>
      </c>
      <c r="D69" s="4">
        <v>240.8</v>
      </c>
      <c r="E69" s="4">
        <v>225.7</v>
      </c>
      <c r="F69" s="5" t="s">
        <v>414</v>
      </c>
      <c r="H69" s="3" t="s">
        <v>64</v>
      </c>
      <c r="I69" s="4">
        <v>4.5</v>
      </c>
      <c r="J69" s="7">
        <v>3.43</v>
      </c>
      <c r="K69" s="7">
        <v>0.55000000000000004</v>
      </c>
      <c r="L69" s="7">
        <v>0.51</v>
      </c>
      <c r="M69" s="5" t="s">
        <v>414</v>
      </c>
    </row>
    <row r="70" spans="1:13" x14ac:dyDescent="0.2">
      <c r="A70" s="3" t="s">
        <v>65</v>
      </c>
      <c r="B70" s="5" t="s">
        <v>414</v>
      </c>
      <c r="C70" s="4">
        <v>280.2</v>
      </c>
      <c r="D70" s="5" t="s">
        <v>414</v>
      </c>
      <c r="E70" s="4">
        <v>29.7</v>
      </c>
      <c r="F70" s="5" t="s">
        <v>414</v>
      </c>
      <c r="H70" s="3" t="s">
        <v>65</v>
      </c>
      <c r="I70" s="5" t="s">
        <v>414</v>
      </c>
      <c r="J70" s="7">
        <v>0.86</v>
      </c>
      <c r="K70" s="5" t="s">
        <v>414</v>
      </c>
      <c r="L70" s="7">
        <v>0.09</v>
      </c>
      <c r="M70" s="5" t="s">
        <v>414</v>
      </c>
    </row>
    <row r="71" spans="1:13" x14ac:dyDescent="0.2">
      <c r="A71" s="3" t="s">
        <v>66</v>
      </c>
      <c r="B71" s="5" t="s">
        <v>414</v>
      </c>
      <c r="C71" s="4">
        <v>683.3</v>
      </c>
      <c r="D71" s="5" t="s">
        <v>414</v>
      </c>
      <c r="E71" s="4">
        <v>146.30000000000001</v>
      </c>
      <c r="F71" s="5" t="s">
        <v>414</v>
      </c>
      <c r="H71" s="3" t="s">
        <v>66</v>
      </c>
      <c r="I71" s="5" t="s">
        <v>414</v>
      </c>
      <c r="J71" s="7">
        <v>2.0299999999999998</v>
      </c>
      <c r="K71" s="5" t="s">
        <v>414</v>
      </c>
      <c r="L71" s="7">
        <v>0.44</v>
      </c>
      <c r="M71" s="5" t="s">
        <v>414</v>
      </c>
    </row>
    <row r="72" spans="1:13" x14ac:dyDescent="0.2">
      <c r="A72" s="3" t="s">
        <v>67</v>
      </c>
      <c r="B72" s="4">
        <v>526.79999999999995</v>
      </c>
      <c r="C72" s="4">
        <v>381.3</v>
      </c>
      <c r="D72" s="6">
        <v>15</v>
      </c>
      <c r="E72" s="4">
        <v>130.5</v>
      </c>
      <c r="F72" s="5" t="s">
        <v>414</v>
      </c>
      <c r="H72" s="3" t="s">
        <v>67</v>
      </c>
      <c r="I72" s="7">
        <v>1.76</v>
      </c>
      <c r="J72" s="7">
        <v>1.27</v>
      </c>
      <c r="K72" s="7">
        <v>0.05</v>
      </c>
      <c r="L72" s="7">
        <v>0.44</v>
      </c>
      <c r="M72" s="5" t="s">
        <v>414</v>
      </c>
    </row>
    <row r="73" spans="1:13" x14ac:dyDescent="0.2">
      <c r="A73" s="3" t="s">
        <v>68</v>
      </c>
      <c r="B73" s="4">
        <v>1256.2</v>
      </c>
      <c r="C73" s="4">
        <v>915.7</v>
      </c>
      <c r="D73" s="4">
        <v>119.2</v>
      </c>
      <c r="E73" s="4">
        <v>221.3</v>
      </c>
      <c r="F73" s="5" t="s">
        <v>414</v>
      </c>
      <c r="H73" s="3" t="s">
        <v>68</v>
      </c>
      <c r="I73" s="7">
        <v>3.63</v>
      </c>
      <c r="J73" s="7">
        <v>2.65</v>
      </c>
      <c r="K73" s="7">
        <v>0.34</v>
      </c>
      <c r="L73" s="7">
        <v>0.64</v>
      </c>
      <c r="M73" s="5" t="s">
        <v>414</v>
      </c>
    </row>
    <row r="74" spans="1:13" x14ac:dyDescent="0.2">
      <c r="A74" s="3" t="s">
        <v>69</v>
      </c>
      <c r="B74" s="4">
        <v>760.6</v>
      </c>
      <c r="C74" s="4">
        <v>535.20000000000005</v>
      </c>
      <c r="D74" s="4">
        <v>48.6</v>
      </c>
      <c r="E74" s="4">
        <v>176.9</v>
      </c>
      <c r="F74" s="5" t="s">
        <v>414</v>
      </c>
      <c r="H74" s="3" t="s">
        <v>69</v>
      </c>
      <c r="I74" s="7">
        <v>2.35</v>
      </c>
      <c r="J74" s="7">
        <v>1.65</v>
      </c>
      <c r="K74" s="7">
        <v>0.15</v>
      </c>
      <c r="L74" s="7">
        <v>0.55000000000000004</v>
      </c>
      <c r="M74" s="5" t="s">
        <v>414</v>
      </c>
    </row>
    <row r="75" spans="1:13" x14ac:dyDescent="0.2">
      <c r="A75" s="3" t="s">
        <v>70</v>
      </c>
      <c r="B75" s="4">
        <v>412.2</v>
      </c>
      <c r="C75" s="4">
        <v>364.1</v>
      </c>
      <c r="D75" s="4">
        <v>11.4</v>
      </c>
      <c r="E75" s="4">
        <v>36.700000000000003</v>
      </c>
      <c r="F75" s="5" t="s">
        <v>414</v>
      </c>
      <c r="H75" s="3" t="s">
        <v>70</v>
      </c>
      <c r="I75" s="7">
        <v>1.27</v>
      </c>
      <c r="J75" s="7">
        <v>1.1200000000000001</v>
      </c>
      <c r="K75" s="7">
        <v>0.04</v>
      </c>
      <c r="L75" s="7">
        <v>0.11</v>
      </c>
      <c r="M75" s="5" t="s">
        <v>414</v>
      </c>
    </row>
    <row r="76" spans="1:13" x14ac:dyDescent="0.2">
      <c r="A76" s="3" t="s">
        <v>71</v>
      </c>
      <c r="B76" s="4">
        <v>1038.4000000000001</v>
      </c>
      <c r="C76" s="6">
        <v>405</v>
      </c>
      <c r="D76" s="4">
        <v>363.3</v>
      </c>
      <c r="E76" s="4">
        <v>270.10000000000002</v>
      </c>
      <c r="F76" s="5" t="s">
        <v>414</v>
      </c>
      <c r="H76" s="3" t="s">
        <v>71</v>
      </c>
      <c r="I76" s="7">
        <v>3.53</v>
      </c>
      <c r="J76" s="7">
        <v>1.38</v>
      </c>
      <c r="K76" s="7">
        <v>1.23</v>
      </c>
      <c r="L76" s="7">
        <v>0.92</v>
      </c>
      <c r="M76" s="5" t="s">
        <v>414</v>
      </c>
    </row>
    <row r="77" spans="1:13" x14ac:dyDescent="0.2">
      <c r="A77" s="3" t="s">
        <v>71</v>
      </c>
      <c r="B77" s="4">
        <v>1038.4000000000001</v>
      </c>
      <c r="C77" s="6">
        <v>405</v>
      </c>
      <c r="D77" s="4">
        <v>363.3</v>
      </c>
      <c r="E77" s="4">
        <v>270.10000000000002</v>
      </c>
      <c r="F77" s="5" t="s">
        <v>414</v>
      </c>
      <c r="H77" s="3" t="s">
        <v>71</v>
      </c>
      <c r="I77" s="7">
        <v>3.53</v>
      </c>
      <c r="J77" s="7">
        <v>1.38</v>
      </c>
      <c r="K77" s="7">
        <v>1.23</v>
      </c>
      <c r="L77" s="7">
        <v>0.92</v>
      </c>
      <c r="M77" s="5" t="s">
        <v>414</v>
      </c>
    </row>
    <row r="78" spans="1:13" x14ac:dyDescent="0.2">
      <c r="A78" s="3" t="s">
        <v>72</v>
      </c>
      <c r="B78" s="4">
        <v>379.4</v>
      </c>
      <c r="C78" s="6">
        <v>123</v>
      </c>
      <c r="D78" s="4">
        <v>175.6</v>
      </c>
      <c r="E78" s="4">
        <v>80.900000000000006</v>
      </c>
      <c r="F78" s="5" t="s">
        <v>414</v>
      </c>
      <c r="H78" s="3" t="s">
        <v>72</v>
      </c>
      <c r="I78" s="7">
        <v>1.67</v>
      </c>
      <c r="J78" s="7">
        <v>0.54</v>
      </c>
      <c r="K78" s="7">
        <v>0.77</v>
      </c>
      <c r="L78" s="7">
        <v>0.36</v>
      </c>
      <c r="M78" s="5" t="s">
        <v>414</v>
      </c>
    </row>
    <row r="79" spans="1:13" x14ac:dyDescent="0.2">
      <c r="A79" s="3" t="s">
        <v>72</v>
      </c>
      <c r="B79" s="4">
        <v>379.4</v>
      </c>
      <c r="C79" s="6">
        <v>123</v>
      </c>
      <c r="D79" s="4">
        <v>175.6</v>
      </c>
      <c r="E79" s="4">
        <v>80.900000000000006</v>
      </c>
      <c r="F79" s="5" t="s">
        <v>414</v>
      </c>
      <c r="H79" s="3" t="s">
        <v>72</v>
      </c>
      <c r="I79" s="7">
        <v>1.67</v>
      </c>
      <c r="J79" s="7">
        <v>0.54</v>
      </c>
      <c r="K79" s="7">
        <v>0.77</v>
      </c>
      <c r="L79" s="7">
        <v>0.36</v>
      </c>
      <c r="M79" s="5" t="s">
        <v>414</v>
      </c>
    </row>
    <row r="80" spans="1:13" x14ac:dyDescent="0.2">
      <c r="A80" s="3" t="s">
        <v>73</v>
      </c>
      <c r="B80" s="4">
        <v>1133.7</v>
      </c>
      <c r="C80" s="4">
        <v>406.8</v>
      </c>
      <c r="D80" s="4">
        <v>407.5</v>
      </c>
      <c r="E80" s="4">
        <v>319.39999999999998</v>
      </c>
      <c r="F80" s="5" t="s">
        <v>414</v>
      </c>
      <c r="H80" s="3" t="s">
        <v>73</v>
      </c>
      <c r="I80" s="7">
        <v>2.76</v>
      </c>
      <c r="J80" s="7">
        <v>0.99</v>
      </c>
      <c r="K80" s="7">
        <v>0.99</v>
      </c>
      <c r="L80" s="7">
        <v>0.78</v>
      </c>
      <c r="M80" s="5" t="s">
        <v>414</v>
      </c>
    </row>
    <row r="81" spans="1:13" x14ac:dyDescent="0.2">
      <c r="A81" s="3" t="s">
        <v>73</v>
      </c>
      <c r="B81" s="4">
        <v>1133.7</v>
      </c>
      <c r="C81" s="4">
        <v>406.8</v>
      </c>
      <c r="D81" s="4">
        <v>407.5</v>
      </c>
      <c r="E81" s="4">
        <v>319.39999999999998</v>
      </c>
      <c r="F81" s="5" t="s">
        <v>414</v>
      </c>
      <c r="H81" s="3" t="s">
        <v>73</v>
      </c>
      <c r="I81" s="7">
        <v>2.76</v>
      </c>
      <c r="J81" s="7">
        <v>0.99</v>
      </c>
      <c r="K81" s="7">
        <v>0.99</v>
      </c>
      <c r="L81" s="7">
        <v>0.78</v>
      </c>
      <c r="M81" s="5" t="s">
        <v>414</v>
      </c>
    </row>
    <row r="82" spans="1:13" x14ac:dyDescent="0.2">
      <c r="A82" s="3" t="s">
        <v>74</v>
      </c>
      <c r="B82" s="4">
        <v>1171.5</v>
      </c>
      <c r="C82" s="6">
        <v>661</v>
      </c>
      <c r="D82" s="4">
        <v>245.9</v>
      </c>
      <c r="E82" s="4">
        <v>264.60000000000002</v>
      </c>
      <c r="F82" s="5" t="s">
        <v>414</v>
      </c>
      <c r="H82" s="3" t="s">
        <v>74</v>
      </c>
      <c r="I82" s="7">
        <v>2.2200000000000002</v>
      </c>
      <c r="J82" s="7">
        <v>1.26</v>
      </c>
      <c r="K82" s="7">
        <v>0.47</v>
      </c>
      <c r="L82" s="4">
        <v>0.5</v>
      </c>
      <c r="M82" s="5" t="s">
        <v>414</v>
      </c>
    </row>
    <row r="83" spans="1:13" x14ac:dyDescent="0.2">
      <c r="A83" s="3" t="s">
        <v>74</v>
      </c>
      <c r="B83" s="4">
        <v>1171.5</v>
      </c>
      <c r="C83" s="6">
        <v>661</v>
      </c>
      <c r="D83" s="4">
        <v>245.9</v>
      </c>
      <c r="E83" s="4">
        <v>264.60000000000002</v>
      </c>
      <c r="F83" s="5" t="s">
        <v>414</v>
      </c>
      <c r="H83" s="3" t="s">
        <v>74</v>
      </c>
      <c r="I83" s="7">
        <v>2.2200000000000002</v>
      </c>
      <c r="J83" s="7">
        <v>1.26</v>
      </c>
      <c r="K83" s="7">
        <v>0.47</v>
      </c>
      <c r="L83" s="4">
        <v>0.5</v>
      </c>
      <c r="M83" s="5" t="s">
        <v>414</v>
      </c>
    </row>
    <row r="84" spans="1:13" x14ac:dyDescent="0.2">
      <c r="A84" s="3" t="s">
        <v>75</v>
      </c>
      <c r="B84" s="6">
        <v>1124</v>
      </c>
      <c r="C84" s="4">
        <v>876.7</v>
      </c>
      <c r="D84" s="4">
        <v>84.2</v>
      </c>
      <c r="E84" s="4">
        <v>163.1</v>
      </c>
      <c r="F84" s="5" t="s">
        <v>414</v>
      </c>
      <c r="H84" s="3" t="s">
        <v>75</v>
      </c>
      <c r="I84" s="7">
        <v>2.99</v>
      </c>
      <c r="J84" s="7">
        <v>2.34</v>
      </c>
      <c r="K84" s="7">
        <v>0.22</v>
      </c>
      <c r="L84" s="7">
        <v>0.43</v>
      </c>
      <c r="M84" s="5" t="s">
        <v>414</v>
      </c>
    </row>
    <row r="85" spans="1:13" x14ac:dyDescent="0.2">
      <c r="A85" s="3" t="s">
        <v>76</v>
      </c>
      <c r="B85" s="4">
        <v>1457.4</v>
      </c>
      <c r="C85" s="4">
        <v>1174.4000000000001</v>
      </c>
      <c r="D85" s="4">
        <v>121.3</v>
      </c>
      <c r="E85" s="4">
        <v>161.69999999999999</v>
      </c>
      <c r="F85" s="5" t="s">
        <v>414</v>
      </c>
      <c r="H85" s="3" t="s">
        <v>76</v>
      </c>
      <c r="I85" s="7">
        <v>3.46</v>
      </c>
      <c r="J85" s="7">
        <v>2.79</v>
      </c>
      <c r="K85" s="7">
        <v>0.28999999999999998</v>
      </c>
      <c r="L85" s="7">
        <v>0.38</v>
      </c>
      <c r="M85" s="5" t="s">
        <v>414</v>
      </c>
    </row>
    <row r="86" spans="1:13" x14ac:dyDescent="0.2">
      <c r="A86" s="3" t="s">
        <v>77</v>
      </c>
      <c r="B86" s="4">
        <v>614.20000000000005</v>
      </c>
      <c r="C86" s="4">
        <v>338.3</v>
      </c>
      <c r="D86" s="4">
        <v>17.3</v>
      </c>
      <c r="E86" s="4">
        <v>258.60000000000002</v>
      </c>
      <c r="F86" s="5" t="s">
        <v>414</v>
      </c>
      <c r="H86" s="3" t="s">
        <v>77</v>
      </c>
      <c r="I86" s="7">
        <v>2.12</v>
      </c>
      <c r="J86" s="7">
        <v>1.17</v>
      </c>
      <c r="K86" s="7">
        <v>0.06</v>
      </c>
      <c r="L86" s="7">
        <v>0.89</v>
      </c>
      <c r="M86" s="5" t="s">
        <v>414</v>
      </c>
    </row>
    <row r="87" spans="1:13" x14ac:dyDescent="0.2">
      <c r="A87" s="3" t="s">
        <v>78</v>
      </c>
      <c r="B87" s="4">
        <v>519.1</v>
      </c>
      <c r="C87" s="4">
        <v>407.5</v>
      </c>
      <c r="D87" s="4">
        <v>25.3</v>
      </c>
      <c r="E87" s="4">
        <v>86.4</v>
      </c>
      <c r="F87" s="5" t="s">
        <v>414</v>
      </c>
      <c r="H87" s="3" t="s">
        <v>78</v>
      </c>
      <c r="I87" s="4">
        <v>1.7</v>
      </c>
      <c r="J87" s="7">
        <v>1.33</v>
      </c>
      <c r="K87" s="7">
        <v>0.08</v>
      </c>
      <c r="L87" s="7">
        <v>0.28000000000000003</v>
      </c>
      <c r="M87" s="5" t="s">
        <v>414</v>
      </c>
    </row>
    <row r="88" spans="1:13" x14ac:dyDescent="0.2">
      <c r="A88" s="3" t="s">
        <v>79</v>
      </c>
      <c r="B88" s="4">
        <v>450.8</v>
      </c>
      <c r="C88" s="4">
        <v>147.5</v>
      </c>
      <c r="D88" s="4">
        <v>158.1</v>
      </c>
      <c r="E88" s="4">
        <v>145.19999999999999</v>
      </c>
      <c r="F88" s="5" t="s">
        <v>414</v>
      </c>
      <c r="H88" s="3" t="s">
        <v>79</v>
      </c>
      <c r="I88" s="7">
        <v>2.0699999999999998</v>
      </c>
      <c r="J88" s="7">
        <v>0.68</v>
      </c>
      <c r="K88" s="7">
        <v>0.73</v>
      </c>
      <c r="L88" s="7">
        <v>0.67</v>
      </c>
      <c r="M88" s="5" t="s">
        <v>414</v>
      </c>
    </row>
    <row r="89" spans="1:13" x14ac:dyDescent="0.2">
      <c r="A89" s="3" t="s">
        <v>79</v>
      </c>
      <c r="B89" s="4">
        <v>450.8</v>
      </c>
      <c r="C89" s="4">
        <v>147.5</v>
      </c>
      <c r="D89" s="4">
        <v>158.1</v>
      </c>
      <c r="E89" s="4">
        <v>145.19999999999999</v>
      </c>
      <c r="F89" s="5" t="s">
        <v>414</v>
      </c>
      <c r="H89" s="3" t="s">
        <v>79</v>
      </c>
      <c r="I89" s="7">
        <v>2.0699999999999998</v>
      </c>
      <c r="J89" s="7">
        <v>0.68</v>
      </c>
      <c r="K89" s="7">
        <v>0.73</v>
      </c>
      <c r="L89" s="7">
        <v>0.67</v>
      </c>
      <c r="M89" s="5" t="s">
        <v>414</v>
      </c>
    </row>
    <row r="90" spans="1:13" x14ac:dyDescent="0.2">
      <c r="A90" s="3" t="s">
        <v>80</v>
      </c>
      <c r="B90" s="4">
        <v>815.3</v>
      </c>
      <c r="C90" s="4">
        <v>558.29999999999995</v>
      </c>
      <c r="D90" s="4">
        <v>112.8</v>
      </c>
      <c r="E90" s="4">
        <v>144.30000000000001</v>
      </c>
      <c r="F90" s="5" t="s">
        <v>414</v>
      </c>
      <c r="H90" s="3" t="s">
        <v>80</v>
      </c>
      <c r="I90" s="7">
        <v>2.86</v>
      </c>
      <c r="J90" s="7">
        <v>1.96</v>
      </c>
      <c r="K90" s="4">
        <v>0.4</v>
      </c>
      <c r="L90" s="7">
        <v>0.51</v>
      </c>
      <c r="M90" s="5" t="s">
        <v>414</v>
      </c>
    </row>
    <row r="91" spans="1:13" x14ac:dyDescent="0.2">
      <c r="A91" s="3" t="s">
        <v>81</v>
      </c>
      <c r="B91" s="4">
        <v>2517.3000000000002</v>
      </c>
      <c r="C91" s="4">
        <v>1785.9</v>
      </c>
      <c r="D91" s="4">
        <v>414.3</v>
      </c>
      <c r="E91" s="4">
        <v>317.10000000000002</v>
      </c>
      <c r="F91" s="5" t="s">
        <v>414</v>
      </c>
      <c r="H91" s="3" t="s">
        <v>81</v>
      </c>
      <c r="I91" s="7">
        <v>7.77</v>
      </c>
      <c r="J91" s="7">
        <v>5.51</v>
      </c>
      <c r="K91" s="7">
        <v>1.28</v>
      </c>
      <c r="L91" s="7">
        <v>0.98</v>
      </c>
      <c r="M91" s="5" t="s">
        <v>414</v>
      </c>
    </row>
    <row r="92" spans="1:13" x14ac:dyDescent="0.2">
      <c r="A92" s="3" t="s">
        <v>82</v>
      </c>
      <c r="B92" s="4">
        <v>702.9</v>
      </c>
      <c r="C92" s="4">
        <v>421.1</v>
      </c>
      <c r="D92" s="4">
        <v>72.5</v>
      </c>
      <c r="E92" s="4">
        <v>209.2</v>
      </c>
      <c r="F92" s="5" t="s">
        <v>414</v>
      </c>
      <c r="H92" s="3" t="s">
        <v>82</v>
      </c>
      <c r="I92" s="7">
        <v>2.27</v>
      </c>
      <c r="J92" s="7">
        <v>1.36</v>
      </c>
      <c r="K92" s="7">
        <v>0.23</v>
      </c>
      <c r="L92" s="7">
        <v>0.68</v>
      </c>
      <c r="M92" s="5" t="s">
        <v>414</v>
      </c>
    </row>
    <row r="93" spans="1:13" x14ac:dyDescent="0.2">
      <c r="A93" s="3" t="s">
        <v>83</v>
      </c>
      <c r="B93" s="4">
        <v>220.1</v>
      </c>
      <c r="C93" s="4">
        <v>188.3</v>
      </c>
      <c r="D93" s="4">
        <v>12.5</v>
      </c>
      <c r="E93" s="4">
        <v>19.2</v>
      </c>
      <c r="F93" s="5" t="s">
        <v>414</v>
      </c>
      <c r="H93" s="3" t="s">
        <v>83</v>
      </c>
      <c r="I93" s="6">
        <v>1</v>
      </c>
      <c r="J93" s="7">
        <v>0.86</v>
      </c>
      <c r="K93" s="7">
        <v>0.06</v>
      </c>
      <c r="L93" s="7">
        <v>0.09</v>
      </c>
      <c r="M93" s="5" t="s">
        <v>414</v>
      </c>
    </row>
    <row r="94" spans="1:13" x14ac:dyDescent="0.2">
      <c r="A94" s="3" t="s">
        <v>84</v>
      </c>
      <c r="B94" s="4">
        <v>213.5</v>
      </c>
      <c r="C94" s="4">
        <v>131.9</v>
      </c>
      <c r="D94" s="4">
        <v>20.2</v>
      </c>
      <c r="E94" s="4">
        <v>61.4</v>
      </c>
      <c r="F94" s="5" t="s">
        <v>414</v>
      </c>
      <c r="H94" s="3" t="s">
        <v>84</v>
      </c>
      <c r="I94" s="7">
        <v>0.75</v>
      </c>
      <c r="J94" s="7">
        <v>0.47</v>
      </c>
      <c r="K94" s="7">
        <v>7.0000000000000007E-2</v>
      </c>
      <c r="L94" s="7">
        <v>0.22</v>
      </c>
      <c r="M94" s="5" t="s">
        <v>414</v>
      </c>
    </row>
    <row r="95" spans="1:13" x14ac:dyDescent="0.2">
      <c r="A95" s="3" t="s">
        <v>85</v>
      </c>
      <c r="B95" s="4">
        <v>645.70000000000005</v>
      </c>
      <c r="C95" s="4">
        <v>389.4</v>
      </c>
      <c r="D95" s="4">
        <v>100.7</v>
      </c>
      <c r="E95" s="4">
        <v>155.6</v>
      </c>
      <c r="F95" s="5" t="s">
        <v>414</v>
      </c>
      <c r="H95" s="3" t="s">
        <v>85</v>
      </c>
      <c r="I95" s="6">
        <v>2</v>
      </c>
      <c r="J95" s="7">
        <v>1.21</v>
      </c>
      <c r="K95" s="7">
        <v>0.31</v>
      </c>
      <c r="L95" s="7">
        <v>0.48</v>
      </c>
      <c r="M95" s="5" t="s">
        <v>414</v>
      </c>
    </row>
    <row r="96" spans="1:13" x14ac:dyDescent="0.2">
      <c r="A96" s="3" t="s">
        <v>86</v>
      </c>
      <c r="B96" s="6">
        <v>654</v>
      </c>
      <c r="C96" s="4">
        <v>508.8</v>
      </c>
      <c r="D96" s="4">
        <v>46.4</v>
      </c>
      <c r="E96" s="4">
        <v>98.7</v>
      </c>
      <c r="F96" s="5" t="s">
        <v>414</v>
      </c>
      <c r="H96" s="3" t="s">
        <v>86</v>
      </c>
      <c r="I96" s="7">
        <v>1.84</v>
      </c>
      <c r="J96" s="7">
        <v>1.43</v>
      </c>
      <c r="K96" s="7">
        <v>0.13</v>
      </c>
      <c r="L96" s="7">
        <v>0.28000000000000003</v>
      </c>
      <c r="M96" s="5" t="s">
        <v>414</v>
      </c>
    </row>
    <row r="97" spans="1:13" x14ac:dyDescent="0.2">
      <c r="A97" s="3" t="s">
        <v>87</v>
      </c>
      <c r="B97" s="4">
        <v>1046.0999999999999</v>
      </c>
      <c r="C97" s="4">
        <v>472.9</v>
      </c>
      <c r="D97" s="4">
        <v>305.2</v>
      </c>
      <c r="E97" s="4">
        <v>268.10000000000002</v>
      </c>
      <c r="F97" s="5" t="s">
        <v>414</v>
      </c>
      <c r="H97" s="3" t="s">
        <v>87</v>
      </c>
      <c r="I97" s="7">
        <v>3.12</v>
      </c>
      <c r="J97" s="7">
        <v>1.41</v>
      </c>
      <c r="K97" s="7">
        <v>0.91</v>
      </c>
      <c r="L97" s="4">
        <v>0.8</v>
      </c>
      <c r="M97" s="5" t="s">
        <v>414</v>
      </c>
    </row>
    <row r="98" spans="1:13" x14ac:dyDescent="0.2">
      <c r="A98" s="3" t="s">
        <v>88</v>
      </c>
      <c r="B98" s="4">
        <v>305.39999999999998</v>
      </c>
      <c r="C98" s="4">
        <v>144.6</v>
      </c>
      <c r="D98" s="6">
        <v>20</v>
      </c>
      <c r="E98" s="4">
        <v>140.9</v>
      </c>
      <c r="F98" s="5" t="s">
        <v>414</v>
      </c>
      <c r="H98" s="3" t="s">
        <v>88</v>
      </c>
      <c r="I98" s="7">
        <v>1.06</v>
      </c>
      <c r="J98" s="4">
        <v>0.5</v>
      </c>
      <c r="K98" s="7">
        <v>7.0000000000000007E-2</v>
      </c>
      <c r="L98" s="7">
        <v>0.49</v>
      </c>
      <c r="M98" s="5" t="s">
        <v>414</v>
      </c>
    </row>
    <row r="99" spans="1:13" x14ac:dyDescent="0.2">
      <c r="A99" s="3" t="s">
        <v>89</v>
      </c>
      <c r="B99" s="4">
        <v>576.1</v>
      </c>
      <c r="C99" s="4">
        <v>449.8</v>
      </c>
      <c r="D99" s="6">
        <v>21</v>
      </c>
      <c r="E99" s="4">
        <v>105.3</v>
      </c>
      <c r="F99" s="5" t="s">
        <v>414</v>
      </c>
      <c r="H99" s="3" t="s">
        <v>89</v>
      </c>
      <c r="I99" s="7">
        <v>1.84</v>
      </c>
      <c r="J99" s="7">
        <v>1.44</v>
      </c>
      <c r="K99" s="7">
        <v>7.0000000000000007E-2</v>
      </c>
      <c r="L99" s="7">
        <v>0.34</v>
      </c>
      <c r="M99" s="5" t="s">
        <v>414</v>
      </c>
    </row>
    <row r="100" spans="1:13" x14ac:dyDescent="0.2">
      <c r="A100" s="3" t="s">
        <v>90</v>
      </c>
      <c r="B100" s="4">
        <v>433.3</v>
      </c>
      <c r="C100" s="4">
        <v>260.7</v>
      </c>
      <c r="D100" s="4">
        <v>33.299999999999997</v>
      </c>
      <c r="E100" s="4">
        <v>139.19999999999999</v>
      </c>
      <c r="F100" s="5" t="s">
        <v>414</v>
      </c>
      <c r="H100" s="3" t="s">
        <v>90</v>
      </c>
      <c r="I100" s="7">
        <v>1.48</v>
      </c>
      <c r="J100" s="7">
        <v>0.89</v>
      </c>
      <c r="K100" s="7">
        <v>0.11</v>
      </c>
      <c r="L100" s="7">
        <v>0.48</v>
      </c>
      <c r="M100" s="5" t="s">
        <v>414</v>
      </c>
    </row>
    <row r="101" spans="1:13" x14ac:dyDescent="0.2">
      <c r="A101" s="3" t="s">
        <v>91</v>
      </c>
      <c r="B101" s="4">
        <v>594.6</v>
      </c>
      <c r="C101" s="4">
        <v>417.9</v>
      </c>
      <c r="D101" s="4">
        <v>51.6</v>
      </c>
      <c r="E101" s="4">
        <v>125.1</v>
      </c>
      <c r="F101" s="5" t="s">
        <v>414</v>
      </c>
      <c r="H101" s="3" t="s">
        <v>91</v>
      </c>
      <c r="I101" s="7">
        <v>2.06</v>
      </c>
      <c r="J101" s="7">
        <v>1.45</v>
      </c>
      <c r="K101" s="7">
        <v>0.18</v>
      </c>
      <c r="L101" s="7">
        <v>0.43</v>
      </c>
      <c r="M101" s="5" t="s">
        <v>414</v>
      </c>
    </row>
    <row r="102" spans="1:13" x14ac:dyDescent="0.2">
      <c r="A102" s="3" t="s">
        <v>92</v>
      </c>
      <c r="B102" s="4">
        <v>192.2</v>
      </c>
      <c r="C102" s="4">
        <v>142.6</v>
      </c>
      <c r="D102" s="4">
        <v>9.1</v>
      </c>
      <c r="E102" s="4">
        <v>40.4</v>
      </c>
      <c r="F102" s="5" t="s">
        <v>414</v>
      </c>
      <c r="H102" s="3" t="s">
        <v>92</v>
      </c>
      <c r="I102" s="7">
        <v>0.69</v>
      </c>
      <c r="J102" s="7">
        <v>0.51</v>
      </c>
      <c r="K102" s="7">
        <v>0.03</v>
      </c>
      <c r="L102" s="7">
        <v>0.15</v>
      </c>
      <c r="M102" s="5" t="s">
        <v>414</v>
      </c>
    </row>
    <row r="103" spans="1:13" x14ac:dyDescent="0.2">
      <c r="A103" s="3" t="s">
        <v>93</v>
      </c>
      <c r="B103" s="4">
        <v>298.2</v>
      </c>
      <c r="C103" s="4">
        <v>171.1</v>
      </c>
      <c r="D103" s="4">
        <v>18.399999999999999</v>
      </c>
      <c r="E103" s="4">
        <v>108.7</v>
      </c>
      <c r="F103" s="5" t="s">
        <v>414</v>
      </c>
      <c r="H103" s="3" t="s">
        <v>93</v>
      </c>
      <c r="I103" s="7">
        <v>1.1399999999999999</v>
      </c>
      <c r="J103" s="7">
        <v>0.66</v>
      </c>
      <c r="K103" s="7">
        <v>7.0000000000000007E-2</v>
      </c>
      <c r="L103" s="7">
        <v>0.42</v>
      </c>
      <c r="M103" s="5" t="s">
        <v>414</v>
      </c>
    </row>
    <row r="104" spans="1:13" x14ac:dyDescent="0.2">
      <c r="A104" s="3" t="s">
        <v>94</v>
      </c>
      <c r="B104" s="4">
        <v>967.9</v>
      </c>
      <c r="C104" s="4">
        <v>684.5</v>
      </c>
      <c r="D104" s="4">
        <v>91.6</v>
      </c>
      <c r="E104" s="4">
        <v>191.9</v>
      </c>
      <c r="F104" s="5" t="s">
        <v>414</v>
      </c>
      <c r="H104" s="3" t="s">
        <v>94</v>
      </c>
      <c r="I104" s="7">
        <v>3.18</v>
      </c>
      <c r="J104" s="7">
        <v>2.25</v>
      </c>
      <c r="K104" s="4">
        <v>0.3</v>
      </c>
      <c r="L104" s="7">
        <v>0.63</v>
      </c>
      <c r="M104" s="5" t="s">
        <v>414</v>
      </c>
    </row>
    <row r="105" spans="1:13" x14ac:dyDescent="0.2">
      <c r="A105" s="3" t="s">
        <v>95</v>
      </c>
      <c r="B105" s="4">
        <v>461.6</v>
      </c>
      <c r="C105" s="4">
        <v>166.1</v>
      </c>
      <c r="D105" s="4">
        <v>133.30000000000001</v>
      </c>
      <c r="E105" s="4">
        <v>162.19999999999999</v>
      </c>
      <c r="F105" s="5" t="s">
        <v>414</v>
      </c>
      <c r="H105" s="3" t="s">
        <v>95</v>
      </c>
      <c r="I105" s="7">
        <v>1.48</v>
      </c>
      <c r="J105" s="7">
        <v>0.53</v>
      </c>
      <c r="K105" s="7">
        <v>0.43</v>
      </c>
      <c r="L105" s="7">
        <v>0.52</v>
      </c>
      <c r="M105" s="5" t="s">
        <v>414</v>
      </c>
    </row>
    <row r="106" spans="1:13" x14ac:dyDescent="0.2">
      <c r="A106" s="3" t="s">
        <v>95</v>
      </c>
      <c r="B106" s="4">
        <v>461.6</v>
      </c>
      <c r="C106" s="4">
        <v>166.1</v>
      </c>
      <c r="D106" s="4">
        <v>133.30000000000001</v>
      </c>
      <c r="E106" s="4">
        <v>162.19999999999999</v>
      </c>
      <c r="F106" s="5" t="s">
        <v>414</v>
      </c>
      <c r="H106" s="3" t="s">
        <v>95</v>
      </c>
      <c r="I106" s="7">
        <v>1.48</v>
      </c>
      <c r="J106" s="7">
        <v>0.53</v>
      </c>
      <c r="K106" s="7">
        <v>0.43</v>
      </c>
      <c r="L106" s="7">
        <v>0.52</v>
      </c>
      <c r="M106" s="5" t="s">
        <v>414</v>
      </c>
    </row>
    <row r="107" spans="1:13" x14ac:dyDescent="0.2">
      <c r="A107" s="3" t="s">
        <v>96</v>
      </c>
      <c r="B107" s="4">
        <v>669.4</v>
      </c>
      <c r="C107" s="4">
        <v>288.8</v>
      </c>
      <c r="D107" s="6">
        <v>203</v>
      </c>
      <c r="E107" s="4">
        <v>177.7</v>
      </c>
      <c r="F107" s="5" t="s">
        <v>414</v>
      </c>
      <c r="H107" s="3" t="s">
        <v>96</v>
      </c>
      <c r="I107" s="7">
        <v>2.89</v>
      </c>
      <c r="J107" s="7">
        <v>1.25</v>
      </c>
      <c r="K107" s="7">
        <v>0.88</v>
      </c>
      <c r="L107" s="7">
        <v>0.77</v>
      </c>
      <c r="M107" s="5" t="s">
        <v>414</v>
      </c>
    </row>
    <row r="108" spans="1:13" x14ac:dyDescent="0.2">
      <c r="A108" s="3" t="s">
        <v>97</v>
      </c>
      <c r="B108" s="4">
        <v>976.8</v>
      </c>
      <c r="C108" s="4">
        <v>445.5</v>
      </c>
      <c r="D108" s="6">
        <v>323</v>
      </c>
      <c r="E108" s="4">
        <v>208.3</v>
      </c>
      <c r="F108" s="5" t="s">
        <v>414</v>
      </c>
      <c r="H108" s="3" t="s">
        <v>97</v>
      </c>
      <c r="I108" s="7">
        <v>4.22</v>
      </c>
      <c r="J108" s="7">
        <v>1.93</v>
      </c>
      <c r="K108" s="4">
        <v>1.4</v>
      </c>
      <c r="L108" s="4">
        <v>0.9</v>
      </c>
      <c r="M108" s="5" t="s">
        <v>414</v>
      </c>
    </row>
    <row r="109" spans="1:13" x14ac:dyDescent="0.2">
      <c r="A109" s="3" t="s">
        <v>98</v>
      </c>
      <c r="B109" s="4">
        <v>417.4</v>
      </c>
      <c r="C109" s="6">
        <v>236</v>
      </c>
      <c r="D109" s="4">
        <v>51.6</v>
      </c>
      <c r="E109" s="4">
        <v>129.80000000000001</v>
      </c>
      <c r="F109" s="5" t="s">
        <v>414</v>
      </c>
      <c r="H109" s="3" t="s">
        <v>98</v>
      </c>
      <c r="I109" s="7">
        <v>1.88</v>
      </c>
      <c r="J109" s="7">
        <v>1.06</v>
      </c>
      <c r="K109" s="7">
        <v>0.23</v>
      </c>
      <c r="L109" s="7">
        <v>0.57999999999999996</v>
      </c>
      <c r="M109" s="5" t="s">
        <v>414</v>
      </c>
    </row>
    <row r="110" spans="1:13" x14ac:dyDescent="0.2">
      <c r="A110" s="3" t="s">
        <v>99</v>
      </c>
      <c r="B110" s="4">
        <v>553.5</v>
      </c>
      <c r="C110" s="4">
        <v>113.6</v>
      </c>
      <c r="D110" s="4">
        <v>238.8</v>
      </c>
      <c r="E110" s="6">
        <v>201</v>
      </c>
      <c r="F110" s="5" t="s">
        <v>414</v>
      </c>
      <c r="H110" s="3" t="s">
        <v>99</v>
      </c>
      <c r="I110" s="7">
        <v>2.25</v>
      </c>
      <c r="J110" s="7">
        <v>0.46</v>
      </c>
      <c r="K110" s="7">
        <v>0.97</v>
      </c>
      <c r="L110" s="7">
        <v>0.82</v>
      </c>
      <c r="M110" s="5" t="s">
        <v>414</v>
      </c>
    </row>
    <row r="111" spans="1:13" x14ac:dyDescent="0.2">
      <c r="A111" s="3" t="s">
        <v>100</v>
      </c>
      <c r="B111" s="4">
        <v>327.60000000000002</v>
      </c>
      <c r="C111" s="4">
        <v>94.1</v>
      </c>
      <c r="D111" s="4">
        <v>125.8</v>
      </c>
      <c r="E111" s="4">
        <v>107.6</v>
      </c>
      <c r="F111" s="5" t="s">
        <v>414</v>
      </c>
      <c r="H111" s="3" t="s">
        <v>100</v>
      </c>
      <c r="I111" s="7">
        <v>1.48</v>
      </c>
      <c r="J111" s="7">
        <v>0.42</v>
      </c>
      <c r="K111" s="7">
        <v>0.56999999999999995</v>
      </c>
      <c r="L111" s="7">
        <v>0.49</v>
      </c>
      <c r="M111" s="5" t="s">
        <v>414</v>
      </c>
    </row>
    <row r="112" spans="1:13" x14ac:dyDescent="0.2">
      <c r="A112" s="3" t="s">
        <v>100</v>
      </c>
      <c r="B112" s="4">
        <v>327.60000000000002</v>
      </c>
      <c r="C112" s="4">
        <v>94.1</v>
      </c>
      <c r="D112" s="4">
        <v>125.8</v>
      </c>
      <c r="E112" s="4">
        <v>107.6</v>
      </c>
      <c r="F112" s="5" t="s">
        <v>414</v>
      </c>
      <c r="H112" s="3" t="s">
        <v>100</v>
      </c>
      <c r="I112" s="7">
        <v>1.48</v>
      </c>
      <c r="J112" s="7">
        <v>0.42</v>
      </c>
      <c r="K112" s="7">
        <v>0.56999999999999995</v>
      </c>
      <c r="L112" s="7">
        <v>0.49</v>
      </c>
      <c r="M112" s="5" t="s">
        <v>414</v>
      </c>
    </row>
    <row r="113" spans="1:13" x14ac:dyDescent="0.2">
      <c r="A113" s="3" t="s">
        <v>101</v>
      </c>
      <c r="B113" s="4">
        <v>379.7</v>
      </c>
      <c r="C113" s="4">
        <v>183.8</v>
      </c>
      <c r="D113" s="4">
        <v>96.5</v>
      </c>
      <c r="E113" s="4">
        <v>99.4</v>
      </c>
      <c r="F113" s="5" t="s">
        <v>414</v>
      </c>
      <c r="H113" s="3" t="s">
        <v>101</v>
      </c>
      <c r="I113" s="7">
        <v>1.42</v>
      </c>
      <c r="J113" s="7">
        <v>0.69</v>
      </c>
      <c r="K113" s="7">
        <v>0.36</v>
      </c>
      <c r="L113" s="7">
        <v>0.37</v>
      </c>
      <c r="M113" s="5" t="s">
        <v>414</v>
      </c>
    </row>
    <row r="114" spans="1:13" x14ac:dyDescent="0.2">
      <c r="A114" s="3" t="s">
        <v>101</v>
      </c>
      <c r="B114" s="4">
        <v>379.7</v>
      </c>
      <c r="C114" s="4">
        <v>183.8</v>
      </c>
      <c r="D114" s="4">
        <v>96.5</v>
      </c>
      <c r="E114" s="4">
        <v>99.4</v>
      </c>
      <c r="F114" s="5" t="s">
        <v>414</v>
      </c>
      <c r="H114" s="3" t="s">
        <v>101</v>
      </c>
      <c r="I114" s="7">
        <v>1.42</v>
      </c>
      <c r="J114" s="7">
        <v>0.69</v>
      </c>
      <c r="K114" s="7">
        <v>0.36</v>
      </c>
      <c r="L114" s="7">
        <v>0.37</v>
      </c>
      <c r="M114" s="5" t="s">
        <v>414</v>
      </c>
    </row>
    <row r="115" spans="1:13" x14ac:dyDescent="0.2">
      <c r="A115" s="3" t="s">
        <v>102</v>
      </c>
      <c r="B115" s="4">
        <v>482.3</v>
      </c>
      <c r="C115" s="4">
        <v>223.5</v>
      </c>
      <c r="D115" s="4">
        <v>118.3</v>
      </c>
      <c r="E115" s="4">
        <v>140.4</v>
      </c>
      <c r="F115" s="5" t="s">
        <v>414</v>
      </c>
      <c r="H115" s="3" t="s">
        <v>102</v>
      </c>
      <c r="I115" s="4">
        <v>2.2000000000000002</v>
      </c>
      <c r="J115" s="7">
        <v>1.02</v>
      </c>
      <c r="K115" s="7">
        <v>0.54</v>
      </c>
      <c r="L115" s="7">
        <v>0.64</v>
      </c>
      <c r="M115" s="5" t="s">
        <v>414</v>
      </c>
    </row>
    <row r="116" spans="1:13" x14ac:dyDescent="0.2">
      <c r="A116" s="3" t="s">
        <v>102</v>
      </c>
      <c r="B116" s="4">
        <v>482.3</v>
      </c>
      <c r="C116" s="4">
        <v>223.5</v>
      </c>
      <c r="D116" s="4">
        <v>118.3</v>
      </c>
      <c r="E116" s="4">
        <v>140.4</v>
      </c>
      <c r="F116" s="5" t="s">
        <v>414</v>
      </c>
      <c r="H116" s="3" t="s">
        <v>102</v>
      </c>
      <c r="I116" s="4">
        <v>2.2000000000000002</v>
      </c>
      <c r="J116" s="7">
        <v>1.02</v>
      </c>
      <c r="K116" s="7">
        <v>0.54</v>
      </c>
      <c r="L116" s="7">
        <v>0.64</v>
      </c>
      <c r="M116" s="5" t="s">
        <v>414</v>
      </c>
    </row>
    <row r="117" spans="1:13" x14ac:dyDescent="0.2">
      <c r="A117" s="3" t="s">
        <v>29</v>
      </c>
      <c r="B117" s="5" t="s">
        <v>414</v>
      </c>
      <c r="C117" s="5" t="s">
        <v>414</v>
      </c>
      <c r="D117" s="5" t="s">
        <v>414</v>
      </c>
      <c r="E117" s="5" t="s">
        <v>414</v>
      </c>
      <c r="F117" s="5" t="s">
        <v>414</v>
      </c>
      <c r="H117" s="3" t="s">
        <v>29</v>
      </c>
      <c r="I117" s="5" t="s">
        <v>414</v>
      </c>
      <c r="J117" s="5" t="s">
        <v>414</v>
      </c>
      <c r="K117" s="5" t="s">
        <v>414</v>
      </c>
      <c r="L117" s="5" t="s">
        <v>414</v>
      </c>
      <c r="M117" s="5" t="s">
        <v>414</v>
      </c>
    </row>
    <row r="118" spans="1:13" x14ac:dyDescent="0.2">
      <c r="A118" s="3" t="s">
        <v>30</v>
      </c>
      <c r="B118" s="5" t="s">
        <v>414</v>
      </c>
      <c r="C118" s="5" t="s">
        <v>414</v>
      </c>
      <c r="D118" s="5" t="s">
        <v>414</v>
      </c>
      <c r="E118" s="5" t="s">
        <v>414</v>
      </c>
      <c r="F118" s="5" t="s">
        <v>414</v>
      </c>
      <c r="H118" s="3" t="s">
        <v>30</v>
      </c>
      <c r="I118" s="5" t="s">
        <v>414</v>
      </c>
      <c r="J118" s="5" t="s">
        <v>414</v>
      </c>
      <c r="K118" s="5" t="s">
        <v>414</v>
      </c>
      <c r="L118" s="5" t="s">
        <v>414</v>
      </c>
      <c r="M118" s="5" t="s">
        <v>414</v>
      </c>
    </row>
    <row r="119" spans="1:13" x14ac:dyDescent="0.2">
      <c r="A119" s="3" t="s">
        <v>103</v>
      </c>
      <c r="B119" s="4">
        <v>287.7</v>
      </c>
      <c r="C119" s="4">
        <v>181.8</v>
      </c>
      <c r="D119" s="4">
        <v>23.3</v>
      </c>
      <c r="E119" s="4">
        <v>80.099999999999994</v>
      </c>
      <c r="F119" s="4">
        <v>2.6</v>
      </c>
      <c r="H119" s="3" t="s">
        <v>103</v>
      </c>
      <c r="I119" s="7">
        <v>2.37</v>
      </c>
      <c r="J119" s="4">
        <v>1.5</v>
      </c>
      <c r="K119" s="7">
        <v>0.19</v>
      </c>
      <c r="L119" s="7">
        <v>0.66</v>
      </c>
      <c r="M119" s="7">
        <v>0.02</v>
      </c>
    </row>
    <row r="120" spans="1:13" x14ac:dyDescent="0.2">
      <c r="A120" s="3" t="s">
        <v>104</v>
      </c>
      <c r="B120" s="4">
        <v>287.7</v>
      </c>
      <c r="C120" s="4">
        <v>181.8</v>
      </c>
      <c r="D120" s="4">
        <v>23.3</v>
      </c>
      <c r="E120" s="4">
        <v>80.099999999999994</v>
      </c>
      <c r="F120" s="4">
        <v>2.6</v>
      </c>
      <c r="H120" s="3" t="s">
        <v>104</v>
      </c>
      <c r="I120" s="7">
        <v>2.37</v>
      </c>
      <c r="J120" s="4">
        <v>1.5</v>
      </c>
      <c r="K120" s="7">
        <v>0.19</v>
      </c>
      <c r="L120" s="7">
        <v>0.66</v>
      </c>
      <c r="M120" s="7">
        <v>0.02</v>
      </c>
    </row>
    <row r="121" spans="1:13" x14ac:dyDescent="0.2">
      <c r="A121" s="3" t="s">
        <v>104</v>
      </c>
      <c r="B121" s="4">
        <v>287.7</v>
      </c>
      <c r="C121" s="4">
        <v>181.8</v>
      </c>
      <c r="D121" s="4">
        <v>23.3</v>
      </c>
      <c r="E121" s="4">
        <v>80.099999999999994</v>
      </c>
      <c r="F121" s="4">
        <v>2.6</v>
      </c>
      <c r="H121" s="3" t="s">
        <v>104</v>
      </c>
      <c r="I121" s="7">
        <v>2.37</v>
      </c>
      <c r="J121" s="4">
        <v>1.5</v>
      </c>
      <c r="K121" s="7">
        <v>0.19</v>
      </c>
      <c r="L121" s="7">
        <v>0.66</v>
      </c>
      <c r="M121" s="7">
        <v>0.02</v>
      </c>
    </row>
    <row r="122" spans="1:13" x14ac:dyDescent="0.2">
      <c r="A122" s="3" t="s">
        <v>105</v>
      </c>
      <c r="B122" s="4">
        <v>589.70000000000005</v>
      </c>
      <c r="C122" s="4">
        <v>406.8</v>
      </c>
      <c r="D122" s="4">
        <v>28.9</v>
      </c>
      <c r="E122" s="6">
        <v>154</v>
      </c>
      <c r="F122" s="5" t="s">
        <v>414</v>
      </c>
      <c r="H122" s="3" t="s">
        <v>105</v>
      </c>
      <c r="I122" s="7">
        <v>1.66</v>
      </c>
      <c r="J122" s="7">
        <v>1.1399999999999999</v>
      </c>
      <c r="K122" s="7">
        <v>0.08</v>
      </c>
      <c r="L122" s="7">
        <v>0.43</v>
      </c>
      <c r="M122" s="5" t="s">
        <v>414</v>
      </c>
    </row>
    <row r="123" spans="1:13" x14ac:dyDescent="0.2">
      <c r="A123" s="3" t="s">
        <v>106</v>
      </c>
      <c r="B123" s="4">
        <v>589.70000000000005</v>
      </c>
      <c r="C123" s="4">
        <v>406.8</v>
      </c>
      <c r="D123" s="4">
        <v>28.9</v>
      </c>
      <c r="E123" s="6">
        <v>154</v>
      </c>
      <c r="F123" s="5" t="s">
        <v>414</v>
      </c>
      <c r="H123" s="3" t="s">
        <v>106</v>
      </c>
      <c r="I123" s="7">
        <v>1.66</v>
      </c>
      <c r="J123" s="7">
        <v>1.1399999999999999</v>
      </c>
      <c r="K123" s="7">
        <v>0.08</v>
      </c>
      <c r="L123" s="7">
        <v>0.43</v>
      </c>
      <c r="M123" s="5" t="s">
        <v>414</v>
      </c>
    </row>
    <row r="124" spans="1:13" x14ac:dyDescent="0.2">
      <c r="A124" s="3" t="s">
        <v>107</v>
      </c>
      <c r="B124" s="4">
        <v>406.7</v>
      </c>
      <c r="C124" s="4">
        <v>310.60000000000002</v>
      </c>
      <c r="D124" s="4">
        <v>16.2</v>
      </c>
      <c r="E124" s="6">
        <v>80</v>
      </c>
      <c r="F124" s="5" t="s">
        <v>414</v>
      </c>
      <c r="H124" s="3" t="s">
        <v>107</v>
      </c>
      <c r="I124" s="7">
        <v>1.72</v>
      </c>
      <c r="J124" s="7">
        <v>1.31</v>
      </c>
      <c r="K124" s="7">
        <v>7.0000000000000007E-2</v>
      </c>
      <c r="L124" s="7">
        <v>0.34</v>
      </c>
      <c r="M124" s="5" t="s">
        <v>414</v>
      </c>
    </row>
    <row r="125" spans="1:13" x14ac:dyDescent="0.2">
      <c r="A125" s="3" t="s">
        <v>108</v>
      </c>
      <c r="B125" s="4">
        <v>657.7</v>
      </c>
      <c r="C125" s="4">
        <v>442.6</v>
      </c>
      <c r="D125" s="4">
        <v>33.6</v>
      </c>
      <c r="E125" s="4">
        <v>181.5</v>
      </c>
      <c r="F125" s="5" t="s">
        <v>414</v>
      </c>
      <c r="H125" s="3" t="s">
        <v>108</v>
      </c>
      <c r="I125" s="7">
        <v>1.64</v>
      </c>
      <c r="J125" s="7">
        <v>1.1100000000000001</v>
      </c>
      <c r="K125" s="7">
        <v>0.08</v>
      </c>
      <c r="L125" s="7">
        <v>0.45</v>
      </c>
      <c r="M125" s="5" t="s">
        <v>414</v>
      </c>
    </row>
    <row r="126" spans="1:13" x14ac:dyDescent="0.2">
      <c r="A126" s="3" t="s">
        <v>29</v>
      </c>
      <c r="B126" s="5" t="s">
        <v>414</v>
      </c>
      <c r="C126" s="5" t="s">
        <v>414</v>
      </c>
      <c r="D126" s="5" t="s">
        <v>414</v>
      </c>
      <c r="E126" s="5" t="s">
        <v>414</v>
      </c>
      <c r="F126" s="5" t="s">
        <v>414</v>
      </c>
      <c r="H126" s="3" t="s">
        <v>29</v>
      </c>
      <c r="I126" s="5" t="s">
        <v>414</v>
      </c>
      <c r="J126" s="5" t="s">
        <v>414</v>
      </c>
      <c r="K126" s="5" t="s">
        <v>414</v>
      </c>
      <c r="L126" s="5" t="s">
        <v>414</v>
      </c>
      <c r="M126" s="5" t="s">
        <v>414</v>
      </c>
    </row>
    <row r="127" spans="1:13" x14ac:dyDescent="0.2">
      <c r="A127" s="3" t="s">
        <v>30</v>
      </c>
      <c r="B127" s="5" t="s">
        <v>414</v>
      </c>
      <c r="C127" s="5" t="s">
        <v>414</v>
      </c>
      <c r="D127" s="5" t="s">
        <v>414</v>
      </c>
      <c r="E127" s="5" t="s">
        <v>414</v>
      </c>
      <c r="F127" s="5" t="s">
        <v>414</v>
      </c>
      <c r="H127" s="3" t="s">
        <v>30</v>
      </c>
      <c r="I127" s="5" t="s">
        <v>414</v>
      </c>
      <c r="J127" s="5" t="s">
        <v>414</v>
      </c>
      <c r="K127" s="5" t="s">
        <v>414</v>
      </c>
      <c r="L127" s="5" t="s">
        <v>414</v>
      </c>
      <c r="M127" s="5" t="s">
        <v>414</v>
      </c>
    </row>
    <row r="128" spans="1:13" x14ac:dyDescent="0.2">
      <c r="A128" s="3" t="s">
        <v>109</v>
      </c>
      <c r="B128" s="4">
        <v>125.1</v>
      </c>
      <c r="C128" s="4">
        <v>43.7</v>
      </c>
      <c r="D128" s="4">
        <v>29.8</v>
      </c>
      <c r="E128" s="4">
        <v>50.3</v>
      </c>
      <c r="F128" s="4">
        <v>1.3</v>
      </c>
      <c r="H128" s="3" t="s">
        <v>109</v>
      </c>
      <c r="I128" s="7">
        <v>0.67</v>
      </c>
      <c r="J128" s="7">
        <v>0.23</v>
      </c>
      <c r="K128" s="7">
        <v>0.16</v>
      </c>
      <c r="L128" s="7">
        <v>0.27</v>
      </c>
      <c r="M128" s="7">
        <v>0.01</v>
      </c>
    </row>
    <row r="129" spans="1:13" x14ac:dyDescent="0.2">
      <c r="A129" s="3" t="s">
        <v>110</v>
      </c>
      <c r="B129" s="4">
        <v>80.900000000000006</v>
      </c>
      <c r="C129" s="4">
        <v>17.3</v>
      </c>
      <c r="D129" s="4">
        <v>16.399999999999999</v>
      </c>
      <c r="E129" s="4">
        <v>46.8</v>
      </c>
      <c r="F129" s="4">
        <v>0.4</v>
      </c>
      <c r="H129" s="3" t="s">
        <v>110</v>
      </c>
      <c r="I129" s="7">
        <v>0.56000000000000005</v>
      </c>
      <c r="J129" s="7">
        <v>0.12</v>
      </c>
      <c r="K129" s="7">
        <v>0.11</v>
      </c>
      <c r="L129" s="7">
        <v>0.33</v>
      </c>
      <c r="M129" s="6">
        <v>0</v>
      </c>
    </row>
    <row r="130" spans="1:13" x14ac:dyDescent="0.2">
      <c r="A130" s="3" t="s">
        <v>111</v>
      </c>
      <c r="B130" s="4">
        <v>75.8</v>
      </c>
      <c r="C130" s="4">
        <v>22.4</v>
      </c>
      <c r="D130" s="4">
        <v>6.3</v>
      </c>
      <c r="E130" s="4">
        <v>47.1</v>
      </c>
      <c r="F130" s="6">
        <v>0</v>
      </c>
      <c r="H130" s="3" t="s">
        <v>111</v>
      </c>
      <c r="I130" s="7">
        <v>0.56000000000000005</v>
      </c>
      <c r="J130" s="7">
        <v>0.16</v>
      </c>
      <c r="K130" s="7">
        <v>0.05</v>
      </c>
      <c r="L130" s="7">
        <v>0.35</v>
      </c>
      <c r="M130" s="6">
        <v>0</v>
      </c>
    </row>
    <row r="131" spans="1:13" x14ac:dyDescent="0.2">
      <c r="A131" s="3" t="s">
        <v>112</v>
      </c>
      <c r="B131" s="4">
        <v>97.3</v>
      </c>
      <c r="C131" s="4">
        <v>22.7</v>
      </c>
      <c r="D131" s="4">
        <v>20.8</v>
      </c>
      <c r="E131" s="4">
        <v>53.2</v>
      </c>
      <c r="F131" s="4">
        <v>0.6</v>
      </c>
      <c r="H131" s="3" t="s">
        <v>112</v>
      </c>
      <c r="I131" s="7">
        <v>0.68</v>
      </c>
      <c r="J131" s="7">
        <v>0.16</v>
      </c>
      <c r="K131" s="7">
        <v>0.14000000000000001</v>
      </c>
      <c r="L131" s="7">
        <v>0.37</v>
      </c>
      <c r="M131" s="6">
        <v>0</v>
      </c>
    </row>
    <row r="132" spans="1:13" x14ac:dyDescent="0.2">
      <c r="A132" s="3" t="s">
        <v>113</v>
      </c>
      <c r="B132" s="4">
        <v>39.799999999999997</v>
      </c>
      <c r="C132" s="4">
        <v>9.6999999999999993</v>
      </c>
      <c r="D132" s="6">
        <v>9</v>
      </c>
      <c r="E132" s="4">
        <v>20.3</v>
      </c>
      <c r="F132" s="4">
        <v>0.8</v>
      </c>
      <c r="H132" s="3" t="s">
        <v>113</v>
      </c>
      <c r="I132" s="7">
        <v>0.22</v>
      </c>
      <c r="J132" s="7">
        <v>0.05</v>
      </c>
      <c r="K132" s="7">
        <v>0.05</v>
      </c>
      <c r="L132" s="7">
        <v>0.11</v>
      </c>
      <c r="M132" s="6">
        <v>0</v>
      </c>
    </row>
    <row r="133" spans="1:13" x14ac:dyDescent="0.2">
      <c r="A133" s="3" t="s">
        <v>114</v>
      </c>
      <c r="B133" s="4">
        <v>57.8</v>
      </c>
      <c r="C133" s="4">
        <v>1.5</v>
      </c>
      <c r="D133" s="4">
        <v>15.9</v>
      </c>
      <c r="E133" s="4">
        <v>40.299999999999997</v>
      </c>
      <c r="F133" s="4">
        <v>0.1</v>
      </c>
      <c r="H133" s="3" t="s">
        <v>114</v>
      </c>
      <c r="I133" s="7">
        <v>0.43</v>
      </c>
      <c r="J133" s="7">
        <v>0.01</v>
      </c>
      <c r="K133" s="7">
        <v>0.12</v>
      </c>
      <c r="L133" s="4">
        <v>0.3</v>
      </c>
      <c r="M133" s="6">
        <v>0</v>
      </c>
    </row>
    <row r="134" spans="1:13" x14ac:dyDescent="0.2">
      <c r="A134" s="3" t="s">
        <v>115</v>
      </c>
      <c r="B134" s="6">
        <v>78</v>
      </c>
      <c r="C134" s="4">
        <v>21.3</v>
      </c>
      <c r="D134" s="4">
        <v>17.2</v>
      </c>
      <c r="E134" s="4">
        <v>39.4</v>
      </c>
      <c r="F134" s="4">
        <v>0.1</v>
      </c>
      <c r="H134" s="3" t="s">
        <v>115</v>
      </c>
      <c r="I134" s="7">
        <v>0.53</v>
      </c>
      <c r="J134" s="7">
        <v>0.15</v>
      </c>
      <c r="K134" s="7">
        <v>0.12</v>
      </c>
      <c r="L134" s="7">
        <v>0.27</v>
      </c>
      <c r="M134" s="6">
        <v>0</v>
      </c>
    </row>
    <row r="135" spans="1:13" x14ac:dyDescent="0.2">
      <c r="A135" s="3" t="s">
        <v>116</v>
      </c>
      <c r="B135" s="4">
        <v>107.4</v>
      </c>
      <c r="C135" s="4">
        <v>3.4</v>
      </c>
      <c r="D135" s="4">
        <v>15.6</v>
      </c>
      <c r="E135" s="4">
        <v>88.2</v>
      </c>
      <c r="F135" s="4">
        <v>0.3</v>
      </c>
      <c r="H135" s="3" t="s">
        <v>116</v>
      </c>
      <c r="I135" s="7">
        <v>0.85</v>
      </c>
      <c r="J135" s="7">
        <v>0.03</v>
      </c>
      <c r="K135" s="7">
        <v>0.12</v>
      </c>
      <c r="L135" s="4">
        <v>0.7</v>
      </c>
      <c r="M135" s="6">
        <v>0</v>
      </c>
    </row>
    <row r="136" spans="1:13" x14ac:dyDescent="0.2">
      <c r="A136" s="3" t="s">
        <v>117</v>
      </c>
      <c r="B136" s="4">
        <v>13.9</v>
      </c>
      <c r="C136" s="6">
        <v>1</v>
      </c>
      <c r="D136" s="4">
        <v>10.7</v>
      </c>
      <c r="E136" s="4">
        <v>2.2999999999999998</v>
      </c>
      <c r="F136" s="6">
        <v>0</v>
      </c>
      <c r="H136" s="3" t="s">
        <v>117</v>
      </c>
      <c r="I136" s="7">
        <v>0.09</v>
      </c>
      <c r="J136" s="7">
        <v>0.01</v>
      </c>
      <c r="K136" s="7">
        <v>7.0000000000000007E-2</v>
      </c>
      <c r="L136" s="7">
        <v>0.01</v>
      </c>
      <c r="M136" s="6">
        <v>0</v>
      </c>
    </row>
    <row r="137" spans="1:13" x14ac:dyDescent="0.2">
      <c r="A137" s="3" t="s">
        <v>118</v>
      </c>
      <c r="B137" s="4">
        <v>96.7</v>
      </c>
      <c r="C137" s="4">
        <v>15.2</v>
      </c>
      <c r="D137" s="4">
        <v>5.7</v>
      </c>
      <c r="E137" s="4">
        <v>75.900000000000006</v>
      </c>
      <c r="F137" s="6">
        <v>0</v>
      </c>
      <c r="H137" s="3" t="s">
        <v>118</v>
      </c>
      <c r="I137" s="7">
        <v>0.75</v>
      </c>
      <c r="J137" s="7">
        <v>0.12</v>
      </c>
      <c r="K137" s="7">
        <v>0.04</v>
      </c>
      <c r="L137" s="7">
        <v>0.59</v>
      </c>
      <c r="M137" s="6">
        <v>0</v>
      </c>
    </row>
    <row r="138" spans="1:13" x14ac:dyDescent="0.2">
      <c r="A138" s="3" t="s">
        <v>119</v>
      </c>
      <c r="B138" s="4">
        <v>75.900000000000006</v>
      </c>
      <c r="C138" s="6">
        <v>58</v>
      </c>
      <c r="D138" s="4">
        <v>13.7</v>
      </c>
      <c r="E138" s="4">
        <v>4.2</v>
      </c>
      <c r="F138" s="4">
        <v>0.1</v>
      </c>
      <c r="H138" s="3" t="s">
        <v>119</v>
      </c>
      <c r="I138" s="7">
        <v>0.44</v>
      </c>
      <c r="J138" s="7">
        <v>0.34</v>
      </c>
      <c r="K138" s="7">
        <v>0.08</v>
      </c>
      <c r="L138" s="7">
        <v>0.02</v>
      </c>
      <c r="M138" s="6">
        <v>0</v>
      </c>
    </row>
    <row r="139" spans="1:13" x14ac:dyDescent="0.2">
      <c r="A139" s="3" t="s">
        <v>120</v>
      </c>
      <c r="B139" s="4">
        <v>63.7</v>
      </c>
      <c r="C139" s="4">
        <v>13.4</v>
      </c>
      <c r="D139" s="4">
        <v>38.6</v>
      </c>
      <c r="E139" s="4">
        <v>11.6</v>
      </c>
      <c r="F139" s="4">
        <v>0.2</v>
      </c>
      <c r="H139" s="3" t="s">
        <v>120</v>
      </c>
      <c r="I139" s="7">
        <v>0.42</v>
      </c>
      <c r="J139" s="7">
        <v>0.09</v>
      </c>
      <c r="K139" s="7">
        <v>0.25</v>
      </c>
      <c r="L139" s="7">
        <v>0.08</v>
      </c>
      <c r="M139" s="6">
        <v>0</v>
      </c>
    </row>
    <row r="140" spans="1:13" x14ac:dyDescent="0.2">
      <c r="A140" s="3" t="s">
        <v>121</v>
      </c>
      <c r="B140" s="4">
        <v>188.4</v>
      </c>
      <c r="C140" s="4">
        <v>88.3</v>
      </c>
      <c r="D140" s="4">
        <v>42.3</v>
      </c>
      <c r="E140" s="4">
        <v>54.9</v>
      </c>
      <c r="F140" s="4">
        <v>2.9</v>
      </c>
      <c r="H140" s="3" t="s">
        <v>121</v>
      </c>
      <c r="I140" s="7">
        <v>0.77</v>
      </c>
      <c r="J140" s="7">
        <v>0.36</v>
      </c>
      <c r="K140" s="7">
        <v>0.17</v>
      </c>
      <c r="L140" s="7">
        <v>0.23</v>
      </c>
      <c r="M140" s="7">
        <v>0.01</v>
      </c>
    </row>
    <row r="141" spans="1:13" x14ac:dyDescent="0.2">
      <c r="A141" s="3" t="s">
        <v>121</v>
      </c>
      <c r="B141" s="4">
        <v>188.4</v>
      </c>
      <c r="C141" s="4">
        <v>88.3</v>
      </c>
      <c r="D141" s="4">
        <v>42.3</v>
      </c>
      <c r="E141" s="4">
        <v>54.9</v>
      </c>
      <c r="F141" s="4">
        <v>2.9</v>
      </c>
      <c r="H141" s="3" t="s">
        <v>121</v>
      </c>
      <c r="I141" s="7">
        <v>0.77</v>
      </c>
      <c r="J141" s="7">
        <v>0.36</v>
      </c>
      <c r="K141" s="7">
        <v>0.17</v>
      </c>
      <c r="L141" s="7">
        <v>0.23</v>
      </c>
      <c r="M141" s="7">
        <v>0.01</v>
      </c>
    </row>
    <row r="142" spans="1:13" x14ac:dyDescent="0.2">
      <c r="A142" s="3" t="s">
        <v>122</v>
      </c>
      <c r="B142" s="4">
        <v>117.6</v>
      </c>
      <c r="C142" s="6">
        <v>7</v>
      </c>
      <c r="D142" s="6">
        <v>50</v>
      </c>
      <c r="E142" s="4">
        <v>60.4</v>
      </c>
      <c r="F142" s="4">
        <v>0.2</v>
      </c>
      <c r="H142" s="3" t="s">
        <v>122</v>
      </c>
      <c r="I142" s="7">
        <v>0.65</v>
      </c>
      <c r="J142" s="7">
        <v>0.04</v>
      </c>
      <c r="K142" s="7">
        <v>0.28000000000000003</v>
      </c>
      <c r="L142" s="7">
        <v>0.33</v>
      </c>
      <c r="M142" s="6">
        <v>0</v>
      </c>
    </row>
    <row r="143" spans="1:13" x14ac:dyDescent="0.2">
      <c r="A143" s="3" t="s">
        <v>123</v>
      </c>
      <c r="B143" s="4">
        <v>71.7</v>
      </c>
      <c r="C143" s="4">
        <v>3.3</v>
      </c>
      <c r="D143" s="4">
        <v>12.1</v>
      </c>
      <c r="E143" s="4">
        <v>56.1</v>
      </c>
      <c r="F143" s="4">
        <v>0.3</v>
      </c>
      <c r="H143" s="3" t="s">
        <v>123</v>
      </c>
      <c r="I143" s="7">
        <v>0.48</v>
      </c>
      <c r="J143" s="7">
        <v>0.02</v>
      </c>
      <c r="K143" s="7">
        <v>0.08</v>
      </c>
      <c r="L143" s="7">
        <v>0.37</v>
      </c>
      <c r="M143" s="6">
        <v>0</v>
      </c>
    </row>
    <row r="144" spans="1:13" x14ac:dyDescent="0.2">
      <c r="A144" s="3" t="s">
        <v>124</v>
      </c>
      <c r="B144" s="4">
        <v>37.799999999999997</v>
      </c>
      <c r="C144" s="4">
        <v>2.1</v>
      </c>
      <c r="D144" s="4">
        <v>18.600000000000001</v>
      </c>
      <c r="E144" s="4">
        <v>16.5</v>
      </c>
      <c r="F144" s="4">
        <v>0.6</v>
      </c>
      <c r="H144" s="3" t="s">
        <v>124</v>
      </c>
      <c r="I144" s="7">
        <v>0.17</v>
      </c>
      <c r="J144" s="7">
        <v>0.01</v>
      </c>
      <c r="K144" s="7">
        <v>0.08</v>
      </c>
      <c r="L144" s="7">
        <v>7.0000000000000007E-2</v>
      </c>
      <c r="M144" s="6">
        <v>0</v>
      </c>
    </row>
    <row r="145" spans="1:13" x14ac:dyDescent="0.2">
      <c r="A145" s="3" t="s">
        <v>125</v>
      </c>
      <c r="B145" s="4">
        <v>172.9</v>
      </c>
      <c r="C145" s="4">
        <v>10.6</v>
      </c>
      <c r="D145" s="4">
        <v>78.2</v>
      </c>
      <c r="E145" s="4">
        <v>84.1</v>
      </c>
      <c r="F145" s="6">
        <v>0</v>
      </c>
      <c r="H145" s="3" t="s">
        <v>125</v>
      </c>
      <c r="I145" s="7">
        <v>1.04</v>
      </c>
      <c r="J145" s="7">
        <v>0.06</v>
      </c>
      <c r="K145" s="7">
        <v>0.47</v>
      </c>
      <c r="L145" s="7">
        <v>0.51</v>
      </c>
      <c r="M145" s="6">
        <v>0</v>
      </c>
    </row>
    <row r="146" spans="1:13" x14ac:dyDescent="0.2">
      <c r="A146" s="3" t="s">
        <v>29</v>
      </c>
      <c r="B146" s="5" t="s">
        <v>414</v>
      </c>
      <c r="C146" s="5" t="s">
        <v>414</v>
      </c>
      <c r="D146" s="5" t="s">
        <v>414</v>
      </c>
      <c r="E146" s="5" t="s">
        <v>414</v>
      </c>
      <c r="F146" s="5" t="s">
        <v>414</v>
      </c>
      <c r="H146" s="3" t="s">
        <v>29</v>
      </c>
      <c r="I146" s="5" t="s">
        <v>414</v>
      </c>
      <c r="J146" s="5" t="s">
        <v>414</v>
      </c>
      <c r="K146" s="5" t="s">
        <v>414</v>
      </c>
      <c r="L146" s="5" t="s">
        <v>414</v>
      </c>
      <c r="M146" s="5" t="s">
        <v>414</v>
      </c>
    </row>
    <row r="147" spans="1:13" x14ac:dyDescent="0.2">
      <c r="A147" s="3" t="s">
        <v>30</v>
      </c>
      <c r="B147" s="5" t="s">
        <v>414</v>
      </c>
      <c r="C147" s="5" t="s">
        <v>414</v>
      </c>
      <c r="D147" s="5" t="s">
        <v>414</v>
      </c>
      <c r="E147" s="5" t="s">
        <v>414</v>
      </c>
      <c r="F147" s="5" t="s">
        <v>414</v>
      </c>
      <c r="H147" s="3" t="s">
        <v>30</v>
      </c>
      <c r="I147" s="5" t="s">
        <v>414</v>
      </c>
      <c r="J147" s="5" t="s">
        <v>414</v>
      </c>
      <c r="K147" s="5" t="s">
        <v>414</v>
      </c>
      <c r="L147" s="5" t="s">
        <v>414</v>
      </c>
      <c r="M147" s="5" t="s">
        <v>414</v>
      </c>
    </row>
    <row r="148" spans="1:13" x14ac:dyDescent="0.2">
      <c r="A148" s="3" t="s">
        <v>126</v>
      </c>
      <c r="B148" s="4">
        <v>303.89999999999998</v>
      </c>
      <c r="C148" s="4">
        <v>158.5</v>
      </c>
      <c r="D148" s="4">
        <v>59.2</v>
      </c>
      <c r="E148" s="4">
        <v>85.8</v>
      </c>
      <c r="F148" s="4">
        <v>0.5</v>
      </c>
      <c r="H148" s="3" t="s">
        <v>126</v>
      </c>
      <c r="I148" s="7">
        <v>1.36</v>
      </c>
      <c r="J148" s="7">
        <v>0.71</v>
      </c>
      <c r="K148" s="7">
        <v>0.26</v>
      </c>
      <c r="L148" s="7">
        <v>0.38</v>
      </c>
      <c r="M148" s="6">
        <v>0</v>
      </c>
    </row>
    <row r="149" spans="1:13" x14ac:dyDescent="0.2">
      <c r="A149" s="3" t="s">
        <v>127</v>
      </c>
      <c r="B149" s="4">
        <v>202.8</v>
      </c>
      <c r="C149" s="4">
        <v>91.5</v>
      </c>
      <c r="D149" s="4">
        <v>31.4</v>
      </c>
      <c r="E149" s="4">
        <v>79.2</v>
      </c>
      <c r="F149" s="4">
        <v>0.7</v>
      </c>
      <c r="H149" s="3" t="s">
        <v>127</v>
      </c>
      <c r="I149" s="7">
        <v>0.97</v>
      </c>
      <c r="J149" s="7">
        <v>0.44</v>
      </c>
      <c r="K149" s="7">
        <v>0.15</v>
      </c>
      <c r="L149" s="7">
        <v>0.38</v>
      </c>
      <c r="M149" s="6">
        <v>0</v>
      </c>
    </row>
    <row r="150" spans="1:13" x14ac:dyDescent="0.2">
      <c r="A150" s="3" t="s">
        <v>128</v>
      </c>
      <c r="B150" s="4">
        <v>192.4</v>
      </c>
      <c r="C150" s="4">
        <v>93.1</v>
      </c>
      <c r="D150" s="5" t="s">
        <v>414</v>
      </c>
      <c r="E150" s="4">
        <v>71.400000000000006</v>
      </c>
      <c r="F150" s="5" t="s">
        <v>414</v>
      </c>
      <c r="H150" s="3" t="s">
        <v>128</v>
      </c>
      <c r="I150" s="7">
        <v>0.94</v>
      </c>
      <c r="J150" s="7">
        <v>0.46</v>
      </c>
      <c r="K150" s="5" t="s">
        <v>414</v>
      </c>
      <c r="L150" s="7">
        <v>0.35</v>
      </c>
      <c r="M150" s="5" t="s">
        <v>414</v>
      </c>
    </row>
    <row r="151" spans="1:13" x14ac:dyDescent="0.2">
      <c r="A151" s="3" t="s">
        <v>129</v>
      </c>
      <c r="B151" s="4">
        <v>206.6</v>
      </c>
      <c r="C151" s="4">
        <v>93.2</v>
      </c>
      <c r="D151" s="5" t="s">
        <v>414</v>
      </c>
      <c r="E151" s="4">
        <v>82.3</v>
      </c>
      <c r="F151" s="5" t="s">
        <v>414</v>
      </c>
      <c r="H151" s="3" t="s">
        <v>129</v>
      </c>
      <c r="I151" s="7">
        <v>0.97</v>
      </c>
      <c r="J151" s="7">
        <v>0.44</v>
      </c>
      <c r="K151" s="5" t="s">
        <v>414</v>
      </c>
      <c r="L151" s="7">
        <v>0.39</v>
      </c>
      <c r="M151" s="5" t="s">
        <v>414</v>
      </c>
    </row>
    <row r="152" spans="1:13" x14ac:dyDescent="0.2">
      <c r="A152" s="3" t="s">
        <v>130</v>
      </c>
      <c r="B152" s="4">
        <v>245.1</v>
      </c>
      <c r="C152" s="6">
        <v>81</v>
      </c>
      <c r="D152" s="4">
        <v>49.5</v>
      </c>
      <c r="E152" s="4">
        <v>110.1</v>
      </c>
      <c r="F152" s="4">
        <v>4.5</v>
      </c>
      <c r="H152" s="3" t="s">
        <v>130</v>
      </c>
      <c r="I152" s="7">
        <v>1.1100000000000001</v>
      </c>
      <c r="J152" s="7">
        <v>0.37</v>
      </c>
      <c r="K152" s="7">
        <v>0.22</v>
      </c>
      <c r="L152" s="4">
        <v>0.5</v>
      </c>
      <c r="M152" s="7">
        <v>0.02</v>
      </c>
    </row>
    <row r="153" spans="1:13" x14ac:dyDescent="0.2">
      <c r="A153" s="3" t="s">
        <v>131</v>
      </c>
      <c r="B153" s="4">
        <v>497.7</v>
      </c>
      <c r="C153" s="4">
        <v>351.7</v>
      </c>
      <c r="D153" s="4">
        <v>49.1</v>
      </c>
      <c r="E153" s="4">
        <v>96.3</v>
      </c>
      <c r="F153" s="4">
        <v>0.5</v>
      </c>
      <c r="H153" s="3" t="s">
        <v>131</v>
      </c>
      <c r="I153" s="7">
        <v>1.76</v>
      </c>
      <c r="J153" s="7">
        <v>1.24</v>
      </c>
      <c r="K153" s="7">
        <v>0.17</v>
      </c>
      <c r="L153" s="7">
        <v>0.34</v>
      </c>
      <c r="M153" s="6">
        <v>0</v>
      </c>
    </row>
    <row r="154" spans="1:13" x14ac:dyDescent="0.2">
      <c r="A154" s="3" t="s">
        <v>132</v>
      </c>
      <c r="B154" s="4">
        <v>652.79999999999995</v>
      </c>
      <c r="C154" s="6">
        <v>498</v>
      </c>
      <c r="D154" s="4">
        <v>39.6</v>
      </c>
      <c r="E154" s="4">
        <v>114.4</v>
      </c>
      <c r="F154" s="4">
        <v>0.8</v>
      </c>
      <c r="H154" s="3" t="s">
        <v>132</v>
      </c>
      <c r="I154" s="7">
        <v>2.15</v>
      </c>
      <c r="J154" s="7">
        <v>1.64</v>
      </c>
      <c r="K154" s="7">
        <v>0.13</v>
      </c>
      <c r="L154" s="7">
        <v>0.38</v>
      </c>
      <c r="M154" s="6">
        <v>0</v>
      </c>
    </row>
    <row r="155" spans="1:13" x14ac:dyDescent="0.2">
      <c r="A155" s="3" t="s">
        <v>133</v>
      </c>
      <c r="B155" s="6">
        <v>617</v>
      </c>
      <c r="C155" s="4">
        <v>427.1</v>
      </c>
      <c r="D155" s="4">
        <v>59.6</v>
      </c>
      <c r="E155" s="4">
        <v>130.1</v>
      </c>
      <c r="F155" s="4">
        <v>0.2</v>
      </c>
      <c r="H155" s="3" t="s">
        <v>133</v>
      </c>
      <c r="I155" s="7">
        <v>2.12</v>
      </c>
      <c r="J155" s="7">
        <v>1.46</v>
      </c>
      <c r="K155" s="4">
        <v>0.2</v>
      </c>
      <c r="L155" s="7">
        <v>0.45</v>
      </c>
      <c r="M155" s="6">
        <v>0</v>
      </c>
    </row>
    <row r="156" spans="1:13" x14ac:dyDescent="0.2">
      <c r="A156" s="3" t="s">
        <v>134</v>
      </c>
      <c r="B156" s="4">
        <v>261.3</v>
      </c>
      <c r="C156" s="4">
        <v>139.1</v>
      </c>
      <c r="D156" s="4">
        <v>71.3</v>
      </c>
      <c r="E156" s="4">
        <v>50.4</v>
      </c>
      <c r="F156" s="4">
        <v>0.5</v>
      </c>
      <c r="H156" s="3" t="s">
        <v>134</v>
      </c>
      <c r="I156" s="7">
        <v>1.02</v>
      </c>
      <c r="J156" s="7">
        <v>0.55000000000000004</v>
      </c>
      <c r="K156" s="7">
        <v>0.28000000000000003</v>
      </c>
      <c r="L156" s="4">
        <v>0.2</v>
      </c>
      <c r="M156" s="6">
        <v>0</v>
      </c>
    </row>
    <row r="157" spans="1:13" x14ac:dyDescent="0.2">
      <c r="A157" s="3" t="s">
        <v>135</v>
      </c>
      <c r="B157" s="6">
        <v>245</v>
      </c>
      <c r="C157" s="4">
        <v>128.6</v>
      </c>
      <c r="D157" s="4">
        <v>54.2</v>
      </c>
      <c r="E157" s="6">
        <v>62</v>
      </c>
      <c r="F157" s="4">
        <v>0.2</v>
      </c>
      <c r="H157" s="3" t="s">
        <v>135</v>
      </c>
      <c r="I157" s="7">
        <v>0.97</v>
      </c>
      <c r="J157" s="7">
        <v>0.51</v>
      </c>
      <c r="K157" s="7">
        <v>0.21</v>
      </c>
      <c r="L157" s="7">
        <v>0.24</v>
      </c>
      <c r="M157" s="6">
        <v>0</v>
      </c>
    </row>
    <row r="158" spans="1:13" x14ac:dyDescent="0.2">
      <c r="A158" s="3" t="s">
        <v>136</v>
      </c>
      <c r="B158" s="4">
        <v>590.79999999999995</v>
      </c>
      <c r="C158" s="4">
        <v>324.39999999999998</v>
      </c>
      <c r="D158" s="4">
        <v>160.19999999999999</v>
      </c>
      <c r="E158" s="4">
        <v>105.3</v>
      </c>
      <c r="F158" s="6">
        <v>1</v>
      </c>
      <c r="H158" s="3" t="s">
        <v>136</v>
      </c>
      <c r="I158" s="6">
        <v>2</v>
      </c>
      <c r="J158" s="4">
        <v>1.1000000000000001</v>
      </c>
      <c r="K158" s="7">
        <v>0.54</v>
      </c>
      <c r="L158" s="7">
        <v>0.36</v>
      </c>
      <c r="M158" s="6">
        <v>0</v>
      </c>
    </row>
    <row r="159" spans="1:13" x14ac:dyDescent="0.2">
      <c r="A159" s="3" t="s">
        <v>136</v>
      </c>
      <c r="B159" s="4">
        <v>590.79999999999995</v>
      </c>
      <c r="C159" s="4">
        <v>324.39999999999998</v>
      </c>
      <c r="D159" s="4">
        <v>160.19999999999999</v>
      </c>
      <c r="E159" s="4">
        <v>105.3</v>
      </c>
      <c r="F159" s="6">
        <v>1</v>
      </c>
      <c r="H159" s="3" t="s">
        <v>136</v>
      </c>
      <c r="I159" s="6">
        <v>2</v>
      </c>
      <c r="J159" s="4">
        <v>1.1000000000000001</v>
      </c>
      <c r="K159" s="7">
        <v>0.54</v>
      </c>
      <c r="L159" s="7">
        <v>0.36</v>
      </c>
      <c r="M159" s="6">
        <v>0</v>
      </c>
    </row>
    <row r="160" spans="1:13" x14ac:dyDescent="0.2">
      <c r="A160" s="3" t="s">
        <v>137</v>
      </c>
      <c r="B160" s="4">
        <v>173.9</v>
      </c>
      <c r="C160" s="4">
        <v>86.8</v>
      </c>
      <c r="D160" s="4">
        <v>23.8</v>
      </c>
      <c r="E160" s="4">
        <v>63.1</v>
      </c>
      <c r="F160" s="4">
        <v>0.1</v>
      </c>
      <c r="H160" s="3" t="s">
        <v>137</v>
      </c>
      <c r="I160" s="7">
        <v>0.89</v>
      </c>
      <c r="J160" s="7">
        <v>0.45</v>
      </c>
      <c r="K160" s="7">
        <v>0.12</v>
      </c>
      <c r="L160" s="7">
        <v>0.32</v>
      </c>
      <c r="M160" s="6">
        <v>0</v>
      </c>
    </row>
    <row r="161" spans="1:13" x14ac:dyDescent="0.2">
      <c r="A161" s="3" t="s">
        <v>138</v>
      </c>
      <c r="B161" s="4">
        <v>230.5</v>
      </c>
      <c r="C161" s="4">
        <v>125.4</v>
      </c>
      <c r="D161" s="5" t="s">
        <v>414</v>
      </c>
      <c r="E161" s="4">
        <v>82.2</v>
      </c>
      <c r="F161" s="5" t="s">
        <v>414</v>
      </c>
      <c r="H161" s="3" t="s">
        <v>138</v>
      </c>
      <c r="I161" s="7">
        <v>1.04</v>
      </c>
      <c r="J161" s="7">
        <v>0.56000000000000005</v>
      </c>
      <c r="K161" s="5" t="s">
        <v>414</v>
      </c>
      <c r="L161" s="7">
        <v>0.37</v>
      </c>
      <c r="M161" s="5" t="s">
        <v>414</v>
      </c>
    </row>
    <row r="162" spans="1:13" x14ac:dyDescent="0.2">
      <c r="A162" s="3" t="s">
        <v>139</v>
      </c>
      <c r="B162" s="4">
        <v>126.7</v>
      </c>
      <c r="C162" s="4">
        <v>72.099999999999994</v>
      </c>
      <c r="D162" s="5" t="s">
        <v>414</v>
      </c>
      <c r="E162" s="4">
        <v>37.5</v>
      </c>
      <c r="F162" s="5" t="s">
        <v>414</v>
      </c>
      <c r="H162" s="3" t="s">
        <v>139</v>
      </c>
      <c r="I162" s="4">
        <v>0.7</v>
      </c>
      <c r="J162" s="4">
        <v>0.4</v>
      </c>
      <c r="K162" s="5" t="s">
        <v>414</v>
      </c>
      <c r="L162" s="7">
        <v>0.21</v>
      </c>
      <c r="M162" s="5" t="s">
        <v>414</v>
      </c>
    </row>
    <row r="163" spans="1:13" x14ac:dyDescent="0.2">
      <c r="A163" s="3" t="s">
        <v>140</v>
      </c>
      <c r="B163" s="4">
        <v>132.80000000000001</v>
      </c>
      <c r="C163" s="6">
        <v>26</v>
      </c>
      <c r="D163" s="6">
        <v>39</v>
      </c>
      <c r="E163" s="4">
        <v>67.7</v>
      </c>
      <c r="F163" s="4">
        <v>0.1</v>
      </c>
      <c r="H163" s="3" t="s">
        <v>140</v>
      </c>
      <c r="I163" s="7">
        <v>0.85</v>
      </c>
      <c r="J163" s="7">
        <v>0.17</v>
      </c>
      <c r="K163" s="7">
        <v>0.25</v>
      </c>
      <c r="L163" s="7">
        <v>0.43</v>
      </c>
      <c r="M163" s="6">
        <v>0</v>
      </c>
    </row>
    <row r="164" spans="1:13" x14ac:dyDescent="0.2">
      <c r="A164" s="3" t="s">
        <v>141</v>
      </c>
      <c r="B164" s="4">
        <v>316.10000000000002</v>
      </c>
      <c r="C164" s="4">
        <v>161.6</v>
      </c>
      <c r="D164" s="4">
        <v>58.9</v>
      </c>
      <c r="E164" s="4">
        <v>94.9</v>
      </c>
      <c r="F164" s="4">
        <v>0.7</v>
      </c>
      <c r="H164" s="3" t="s">
        <v>141</v>
      </c>
      <c r="I164" s="7">
        <v>1.33</v>
      </c>
      <c r="J164" s="7">
        <v>0.68</v>
      </c>
      <c r="K164" s="7">
        <v>0.25</v>
      </c>
      <c r="L164" s="4">
        <v>0.4</v>
      </c>
      <c r="M164" s="6">
        <v>0</v>
      </c>
    </row>
    <row r="165" spans="1:13" x14ac:dyDescent="0.2">
      <c r="A165" s="3" t="s">
        <v>142</v>
      </c>
      <c r="B165" s="4">
        <v>423.2</v>
      </c>
      <c r="C165" s="4">
        <v>236.4</v>
      </c>
      <c r="D165" s="4">
        <v>85.2</v>
      </c>
      <c r="E165" s="4">
        <v>100.5</v>
      </c>
      <c r="F165" s="4">
        <v>1.1000000000000001</v>
      </c>
      <c r="H165" s="3" t="s">
        <v>142</v>
      </c>
      <c r="I165" s="4">
        <v>1.6</v>
      </c>
      <c r="J165" s="7">
        <v>0.89</v>
      </c>
      <c r="K165" s="7">
        <v>0.32</v>
      </c>
      <c r="L165" s="7">
        <v>0.38</v>
      </c>
      <c r="M165" s="6">
        <v>0</v>
      </c>
    </row>
    <row r="166" spans="1:13" x14ac:dyDescent="0.2">
      <c r="A166" s="3" t="s">
        <v>143</v>
      </c>
      <c r="B166" s="4">
        <v>208.7</v>
      </c>
      <c r="C166" s="4">
        <v>84.4</v>
      </c>
      <c r="D166" s="4">
        <v>25.8</v>
      </c>
      <c r="E166" s="4">
        <v>98.4</v>
      </c>
      <c r="F166" s="4">
        <v>0.2</v>
      </c>
      <c r="H166" s="3" t="s">
        <v>143</v>
      </c>
      <c r="I166" s="7">
        <v>1.05</v>
      </c>
      <c r="J166" s="7">
        <v>0.42</v>
      </c>
      <c r="K166" s="7">
        <v>0.13</v>
      </c>
      <c r="L166" s="4">
        <v>0.5</v>
      </c>
      <c r="M166" s="6">
        <v>0</v>
      </c>
    </row>
    <row r="167" spans="1:13" x14ac:dyDescent="0.2">
      <c r="A167" s="3" t="s">
        <v>144</v>
      </c>
      <c r="B167" s="6">
        <v>88</v>
      </c>
      <c r="C167" s="4">
        <v>12.7</v>
      </c>
      <c r="D167" s="4">
        <v>33.5</v>
      </c>
      <c r="E167" s="4">
        <v>41.6</v>
      </c>
      <c r="F167" s="4">
        <v>0.2</v>
      </c>
      <c r="H167" s="3" t="s">
        <v>144</v>
      </c>
      <c r="I167" s="7">
        <v>0.37</v>
      </c>
      <c r="J167" s="7">
        <v>0.05</v>
      </c>
      <c r="K167" s="7">
        <v>0.14000000000000001</v>
      </c>
      <c r="L167" s="7">
        <v>0.17</v>
      </c>
      <c r="M167" s="6">
        <v>0</v>
      </c>
    </row>
    <row r="168" spans="1:13" x14ac:dyDescent="0.2">
      <c r="A168" s="3" t="s">
        <v>145</v>
      </c>
      <c r="B168" s="6">
        <v>191</v>
      </c>
      <c r="C168" s="4">
        <v>68.900000000000006</v>
      </c>
      <c r="D168" s="6">
        <v>39</v>
      </c>
      <c r="E168" s="6">
        <v>83</v>
      </c>
      <c r="F168" s="4">
        <v>0.1</v>
      </c>
      <c r="H168" s="3" t="s">
        <v>145</v>
      </c>
      <c r="I168" s="4">
        <v>1.1000000000000001</v>
      </c>
      <c r="J168" s="4">
        <v>0.4</v>
      </c>
      <c r="K168" s="7">
        <v>0.22</v>
      </c>
      <c r="L168" s="7">
        <v>0.48</v>
      </c>
      <c r="M168" s="6">
        <v>0</v>
      </c>
    </row>
    <row r="169" spans="1:13" x14ac:dyDescent="0.2">
      <c r="A169" s="3" t="s">
        <v>146</v>
      </c>
      <c r="B169" s="4">
        <v>199.7</v>
      </c>
      <c r="C169" s="4">
        <v>72.5</v>
      </c>
      <c r="D169" s="4">
        <v>41.2</v>
      </c>
      <c r="E169" s="4">
        <v>85.9</v>
      </c>
      <c r="F169" s="4">
        <v>0.1</v>
      </c>
      <c r="H169" s="3" t="s">
        <v>146</v>
      </c>
      <c r="I169" s="7">
        <v>1.1599999999999999</v>
      </c>
      <c r="J169" s="7">
        <v>0.42</v>
      </c>
      <c r="K169" s="7">
        <v>0.24</v>
      </c>
      <c r="L169" s="4">
        <v>0.5</v>
      </c>
      <c r="M169" s="6">
        <v>0</v>
      </c>
    </row>
    <row r="170" spans="1:13" x14ac:dyDescent="0.2">
      <c r="A170" s="3" t="s">
        <v>147</v>
      </c>
      <c r="B170" s="4">
        <v>159.4</v>
      </c>
      <c r="C170" s="4">
        <v>55.4</v>
      </c>
      <c r="D170" s="5" t="s">
        <v>414</v>
      </c>
      <c r="E170" s="4">
        <v>73.5</v>
      </c>
      <c r="F170" s="5" t="s">
        <v>414</v>
      </c>
      <c r="H170" s="3" t="s">
        <v>147</v>
      </c>
      <c r="I170" s="7">
        <v>0.86</v>
      </c>
      <c r="J170" s="4">
        <v>0.3</v>
      </c>
      <c r="K170" s="5" t="s">
        <v>414</v>
      </c>
      <c r="L170" s="4">
        <v>0.4</v>
      </c>
      <c r="M170" s="5" t="s">
        <v>414</v>
      </c>
    </row>
    <row r="171" spans="1:13" x14ac:dyDescent="0.2">
      <c r="A171" s="3" t="s">
        <v>148</v>
      </c>
      <c r="B171" s="4">
        <v>16.5</v>
      </c>
      <c r="C171" s="5" t="s">
        <v>414</v>
      </c>
      <c r="D171" s="5" t="s">
        <v>414</v>
      </c>
      <c r="E171" s="4">
        <v>13.1</v>
      </c>
      <c r="F171" s="5" t="s">
        <v>414</v>
      </c>
      <c r="H171" s="3" t="s">
        <v>148</v>
      </c>
      <c r="I171" s="7">
        <v>0.08</v>
      </c>
      <c r="J171" s="5" t="s">
        <v>414</v>
      </c>
      <c r="K171" s="5" t="s">
        <v>414</v>
      </c>
      <c r="L171" s="7">
        <v>7.0000000000000007E-2</v>
      </c>
      <c r="M171" s="5" t="s">
        <v>414</v>
      </c>
    </row>
    <row r="172" spans="1:13" x14ac:dyDescent="0.2">
      <c r="A172" s="3" t="s">
        <v>149</v>
      </c>
      <c r="B172" s="4">
        <v>24.9</v>
      </c>
      <c r="C172" s="5" t="s">
        <v>414</v>
      </c>
      <c r="D172" s="5" t="s">
        <v>414</v>
      </c>
      <c r="E172" s="4">
        <v>20.5</v>
      </c>
      <c r="F172" s="5" t="s">
        <v>414</v>
      </c>
      <c r="H172" s="3" t="s">
        <v>149</v>
      </c>
      <c r="I172" s="7">
        <v>0.14000000000000001</v>
      </c>
      <c r="J172" s="5" t="s">
        <v>414</v>
      </c>
      <c r="K172" s="5" t="s">
        <v>414</v>
      </c>
      <c r="L172" s="7">
        <v>0.11</v>
      </c>
      <c r="M172" s="5" t="s">
        <v>414</v>
      </c>
    </row>
    <row r="173" spans="1:13" x14ac:dyDescent="0.2">
      <c r="A173" s="3" t="s">
        <v>150</v>
      </c>
      <c r="B173" s="4">
        <v>115.7</v>
      </c>
      <c r="C173" s="4">
        <v>23.3</v>
      </c>
      <c r="D173" s="6">
        <v>38</v>
      </c>
      <c r="E173" s="4">
        <v>54.2</v>
      </c>
      <c r="F173" s="4">
        <v>0.2</v>
      </c>
      <c r="H173" s="3" t="s">
        <v>150</v>
      </c>
      <c r="I173" s="4">
        <v>0.6</v>
      </c>
      <c r="J173" s="7">
        <v>0.12</v>
      </c>
      <c r="K173" s="4">
        <v>0.2</v>
      </c>
      <c r="L173" s="7">
        <v>0.28000000000000003</v>
      </c>
      <c r="M173" s="6">
        <v>0</v>
      </c>
    </row>
    <row r="174" spans="1:13" x14ac:dyDescent="0.2">
      <c r="A174" s="3" t="s">
        <v>150</v>
      </c>
      <c r="B174" s="4">
        <v>115.7</v>
      </c>
      <c r="C174" s="4">
        <v>23.3</v>
      </c>
      <c r="D174" s="6">
        <v>38</v>
      </c>
      <c r="E174" s="4">
        <v>54.2</v>
      </c>
      <c r="F174" s="4">
        <v>0.2</v>
      </c>
      <c r="H174" s="3" t="s">
        <v>150</v>
      </c>
      <c r="I174" s="4">
        <v>0.6</v>
      </c>
      <c r="J174" s="7">
        <v>0.12</v>
      </c>
      <c r="K174" s="4">
        <v>0.2</v>
      </c>
      <c r="L174" s="7">
        <v>0.28000000000000003</v>
      </c>
      <c r="M174" s="6">
        <v>0</v>
      </c>
    </row>
    <row r="175" spans="1:13" x14ac:dyDescent="0.2">
      <c r="A175" s="3" t="s">
        <v>29</v>
      </c>
      <c r="B175" s="5" t="s">
        <v>414</v>
      </c>
      <c r="C175" s="5" t="s">
        <v>414</v>
      </c>
      <c r="D175" s="5" t="s">
        <v>414</v>
      </c>
      <c r="E175" s="5" t="s">
        <v>414</v>
      </c>
      <c r="F175" s="5" t="s">
        <v>414</v>
      </c>
      <c r="H175" s="3" t="s">
        <v>29</v>
      </c>
      <c r="I175" s="5" t="s">
        <v>414</v>
      </c>
      <c r="J175" s="5" t="s">
        <v>414</v>
      </c>
      <c r="K175" s="5" t="s">
        <v>414</v>
      </c>
      <c r="L175" s="5" t="s">
        <v>414</v>
      </c>
      <c r="M175" s="5" t="s">
        <v>414</v>
      </c>
    </row>
    <row r="176" spans="1:13" x14ac:dyDescent="0.2">
      <c r="A176" s="3" t="s">
        <v>30</v>
      </c>
      <c r="B176" s="5" t="s">
        <v>414</v>
      </c>
      <c r="C176" s="5" t="s">
        <v>414</v>
      </c>
      <c r="D176" s="5" t="s">
        <v>414</v>
      </c>
      <c r="E176" s="5" t="s">
        <v>414</v>
      </c>
      <c r="F176" s="5" t="s">
        <v>414</v>
      </c>
      <c r="H176" s="3" t="s">
        <v>30</v>
      </c>
      <c r="I176" s="5" t="s">
        <v>414</v>
      </c>
      <c r="J176" s="5" t="s">
        <v>414</v>
      </c>
      <c r="K176" s="5" t="s">
        <v>414</v>
      </c>
      <c r="L176" s="5" t="s">
        <v>414</v>
      </c>
      <c r="M176" s="5" t="s">
        <v>414</v>
      </c>
    </row>
    <row r="177" spans="1:13" x14ac:dyDescent="0.2">
      <c r="A177" s="3" t="s">
        <v>151</v>
      </c>
      <c r="B177" s="4">
        <v>692.8</v>
      </c>
      <c r="C177" s="4">
        <v>442.6</v>
      </c>
      <c r="D177" s="4">
        <v>96.1</v>
      </c>
      <c r="E177" s="4">
        <v>145.4</v>
      </c>
      <c r="F177" s="4">
        <v>8.6999999999999993</v>
      </c>
      <c r="H177" s="3" t="s">
        <v>151</v>
      </c>
      <c r="I177" s="7">
        <v>2.25</v>
      </c>
      <c r="J177" s="7">
        <v>1.44</v>
      </c>
      <c r="K177" s="7">
        <v>0.31</v>
      </c>
      <c r="L177" s="7">
        <v>0.47</v>
      </c>
      <c r="M177" s="7">
        <v>0.03</v>
      </c>
    </row>
    <row r="178" spans="1:13" x14ac:dyDescent="0.2">
      <c r="A178" s="3" t="s">
        <v>152</v>
      </c>
      <c r="B178" s="6">
        <v>1552</v>
      </c>
      <c r="C178" s="4">
        <v>1037.2</v>
      </c>
      <c r="D178" s="4">
        <v>214.6</v>
      </c>
      <c r="E178" s="4">
        <v>277.5</v>
      </c>
      <c r="F178" s="4">
        <v>22.7</v>
      </c>
      <c r="H178" s="3" t="s">
        <v>152</v>
      </c>
      <c r="I178" s="7">
        <v>3.02</v>
      </c>
      <c r="J178" s="7">
        <v>2.02</v>
      </c>
      <c r="K178" s="7">
        <v>0.42</v>
      </c>
      <c r="L178" s="7">
        <v>0.54</v>
      </c>
      <c r="M178" s="7">
        <v>0.04</v>
      </c>
    </row>
    <row r="179" spans="1:13" x14ac:dyDescent="0.2">
      <c r="A179" s="3" t="s">
        <v>152</v>
      </c>
      <c r="B179" s="6">
        <v>1552</v>
      </c>
      <c r="C179" s="4">
        <v>1037.2</v>
      </c>
      <c r="D179" s="4">
        <v>214.6</v>
      </c>
      <c r="E179" s="4">
        <v>277.5</v>
      </c>
      <c r="F179" s="4">
        <v>22.7</v>
      </c>
      <c r="H179" s="3" t="s">
        <v>152</v>
      </c>
      <c r="I179" s="7">
        <v>3.02</v>
      </c>
      <c r="J179" s="7">
        <v>2.02</v>
      </c>
      <c r="K179" s="7">
        <v>0.42</v>
      </c>
      <c r="L179" s="7">
        <v>0.54</v>
      </c>
      <c r="M179" s="7">
        <v>0.04</v>
      </c>
    </row>
    <row r="180" spans="1:13" x14ac:dyDescent="0.2">
      <c r="A180" s="3" t="s">
        <v>153</v>
      </c>
      <c r="B180" s="4">
        <v>324.10000000000002</v>
      </c>
      <c r="C180" s="6">
        <v>240</v>
      </c>
      <c r="D180" s="4">
        <v>15.3</v>
      </c>
      <c r="E180" s="4">
        <v>68.8</v>
      </c>
      <c r="F180" s="5" t="s">
        <v>414</v>
      </c>
      <c r="H180" s="3" t="s">
        <v>153</v>
      </c>
      <c r="I180" s="7">
        <v>1.29</v>
      </c>
      <c r="J180" s="7">
        <v>0.95</v>
      </c>
      <c r="K180" s="7">
        <v>0.06</v>
      </c>
      <c r="L180" s="7">
        <v>0.27</v>
      </c>
      <c r="M180" s="5" t="s">
        <v>414</v>
      </c>
    </row>
    <row r="181" spans="1:13" x14ac:dyDescent="0.2">
      <c r="A181" s="3" t="s">
        <v>154</v>
      </c>
      <c r="B181" s="4">
        <v>208.5</v>
      </c>
      <c r="C181" s="4">
        <v>144.30000000000001</v>
      </c>
      <c r="D181" s="6">
        <v>2</v>
      </c>
      <c r="E181" s="4">
        <v>62.3</v>
      </c>
      <c r="F181" s="5" t="s">
        <v>414</v>
      </c>
      <c r="H181" s="3" t="s">
        <v>154</v>
      </c>
      <c r="I181" s="4">
        <v>0.8</v>
      </c>
      <c r="J181" s="7">
        <v>0.55000000000000004</v>
      </c>
      <c r="K181" s="7">
        <v>0.01</v>
      </c>
      <c r="L181" s="7">
        <v>0.24</v>
      </c>
      <c r="M181" s="5" t="s">
        <v>414</v>
      </c>
    </row>
    <row r="182" spans="1:13" x14ac:dyDescent="0.2">
      <c r="A182" s="3" t="s">
        <v>155</v>
      </c>
      <c r="B182" s="4">
        <v>299.3</v>
      </c>
      <c r="C182" s="4">
        <v>242.6</v>
      </c>
      <c r="D182" s="4">
        <v>9.5</v>
      </c>
      <c r="E182" s="4">
        <v>47.2</v>
      </c>
      <c r="F182" s="5" t="s">
        <v>414</v>
      </c>
      <c r="H182" s="3" t="s">
        <v>155</v>
      </c>
      <c r="I182" s="7">
        <v>1.28</v>
      </c>
      <c r="J182" s="7">
        <v>1.04</v>
      </c>
      <c r="K182" s="7">
        <v>0.04</v>
      </c>
      <c r="L182" s="4">
        <v>0.2</v>
      </c>
      <c r="M182" s="5" t="s">
        <v>414</v>
      </c>
    </row>
    <row r="183" spans="1:13" x14ac:dyDescent="0.2">
      <c r="A183" s="3" t="s">
        <v>156</v>
      </c>
      <c r="B183" s="6">
        <v>350</v>
      </c>
      <c r="C183" s="4">
        <v>287.60000000000002</v>
      </c>
      <c r="D183" s="4">
        <v>1.6</v>
      </c>
      <c r="E183" s="4">
        <v>60.7</v>
      </c>
      <c r="F183" s="5" t="s">
        <v>414</v>
      </c>
      <c r="H183" s="3" t="s">
        <v>156</v>
      </c>
      <c r="I183" s="4">
        <v>1.3</v>
      </c>
      <c r="J183" s="7">
        <v>1.07</v>
      </c>
      <c r="K183" s="7">
        <v>0.01</v>
      </c>
      <c r="L183" s="7">
        <v>0.23</v>
      </c>
      <c r="M183" s="5" t="s">
        <v>414</v>
      </c>
    </row>
    <row r="184" spans="1:13" x14ac:dyDescent="0.2">
      <c r="A184" s="3" t="s">
        <v>157</v>
      </c>
      <c r="B184" s="4">
        <v>424.3</v>
      </c>
      <c r="C184" s="4">
        <v>314.2</v>
      </c>
      <c r="D184" s="4">
        <v>36.1</v>
      </c>
      <c r="E184" s="4">
        <v>74.099999999999994</v>
      </c>
      <c r="F184" s="5" t="s">
        <v>414</v>
      </c>
      <c r="H184" s="3" t="s">
        <v>157</v>
      </c>
      <c r="I184" s="7">
        <v>1.66</v>
      </c>
      <c r="J184" s="7">
        <v>1.23</v>
      </c>
      <c r="K184" s="7">
        <v>0.14000000000000001</v>
      </c>
      <c r="L184" s="7">
        <v>0.28999999999999998</v>
      </c>
      <c r="M184" s="5" t="s">
        <v>414</v>
      </c>
    </row>
    <row r="185" spans="1:13" x14ac:dyDescent="0.2">
      <c r="A185" s="3" t="s">
        <v>158</v>
      </c>
      <c r="B185" s="4">
        <v>317.10000000000002</v>
      </c>
      <c r="C185" s="6">
        <v>208</v>
      </c>
      <c r="D185" s="4">
        <v>14.5</v>
      </c>
      <c r="E185" s="4">
        <v>94.6</v>
      </c>
      <c r="F185" s="5" t="s">
        <v>414</v>
      </c>
      <c r="H185" s="3" t="s">
        <v>158</v>
      </c>
      <c r="I185" s="7">
        <v>1.33</v>
      </c>
      <c r="J185" s="7">
        <v>0.87</v>
      </c>
      <c r="K185" s="7">
        <v>0.06</v>
      </c>
      <c r="L185" s="4">
        <v>0.4</v>
      </c>
      <c r="M185" s="5" t="s">
        <v>414</v>
      </c>
    </row>
    <row r="186" spans="1:13" x14ac:dyDescent="0.2">
      <c r="A186" s="3" t="s">
        <v>159</v>
      </c>
      <c r="B186" s="4">
        <v>268.39999999999998</v>
      </c>
      <c r="C186" s="6">
        <v>175</v>
      </c>
      <c r="D186" s="4">
        <v>16.7</v>
      </c>
      <c r="E186" s="4">
        <v>76.7</v>
      </c>
      <c r="F186" s="5" t="s">
        <v>414</v>
      </c>
      <c r="H186" s="3" t="s">
        <v>159</v>
      </c>
      <c r="I186" s="7">
        <v>1.06</v>
      </c>
      <c r="J186" s="7">
        <v>0.69</v>
      </c>
      <c r="K186" s="7">
        <v>7.0000000000000007E-2</v>
      </c>
      <c r="L186" s="4">
        <v>0.3</v>
      </c>
      <c r="M186" s="5" t="s">
        <v>414</v>
      </c>
    </row>
    <row r="187" spans="1:13" x14ac:dyDescent="0.2">
      <c r="A187" s="3" t="s">
        <v>160</v>
      </c>
      <c r="B187" s="4">
        <v>207.4</v>
      </c>
      <c r="C187" s="4">
        <v>104.2</v>
      </c>
      <c r="D187" s="4">
        <v>11.6</v>
      </c>
      <c r="E187" s="4">
        <v>91.6</v>
      </c>
      <c r="F187" s="5" t="s">
        <v>414</v>
      </c>
      <c r="H187" s="3" t="s">
        <v>160</v>
      </c>
      <c r="I187" s="7">
        <v>0.84</v>
      </c>
      <c r="J187" s="7">
        <v>0.42</v>
      </c>
      <c r="K187" s="7">
        <v>0.05</v>
      </c>
      <c r="L187" s="7">
        <v>0.37</v>
      </c>
      <c r="M187" s="5" t="s">
        <v>414</v>
      </c>
    </row>
    <row r="188" spans="1:13" x14ac:dyDescent="0.2">
      <c r="A188" s="3" t="s">
        <v>160</v>
      </c>
      <c r="B188" s="4">
        <v>207.4</v>
      </c>
      <c r="C188" s="4">
        <v>104.2</v>
      </c>
      <c r="D188" s="4">
        <v>11.6</v>
      </c>
      <c r="E188" s="4">
        <v>91.6</v>
      </c>
      <c r="F188" s="5" t="s">
        <v>414</v>
      </c>
      <c r="H188" s="3" t="s">
        <v>160</v>
      </c>
      <c r="I188" s="7">
        <v>0.84</v>
      </c>
      <c r="J188" s="7">
        <v>0.42</v>
      </c>
      <c r="K188" s="7">
        <v>0.05</v>
      </c>
      <c r="L188" s="7">
        <v>0.37</v>
      </c>
      <c r="M188" s="5" t="s">
        <v>414</v>
      </c>
    </row>
    <row r="189" spans="1:13" x14ac:dyDescent="0.2">
      <c r="A189" s="3" t="s">
        <v>161</v>
      </c>
      <c r="B189" s="4">
        <v>459.9</v>
      </c>
      <c r="C189" s="4">
        <v>286.7</v>
      </c>
      <c r="D189" s="4">
        <v>29.5</v>
      </c>
      <c r="E189" s="4">
        <v>143.69999999999999</v>
      </c>
      <c r="F189" s="5" t="s">
        <v>414</v>
      </c>
      <c r="H189" s="3" t="s">
        <v>161</v>
      </c>
      <c r="I189" s="7">
        <v>1.81</v>
      </c>
      <c r="J189" s="7">
        <v>1.1299999999999999</v>
      </c>
      <c r="K189" s="7">
        <v>0.12</v>
      </c>
      <c r="L189" s="7">
        <v>0.56999999999999995</v>
      </c>
      <c r="M189" s="5" t="s">
        <v>414</v>
      </c>
    </row>
    <row r="190" spans="1:13" x14ac:dyDescent="0.2">
      <c r="A190" s="3" t="s">
        <v>162</v>
      </c>
      <c r="B190" s="6">
        <v>297</v>
      </c>
      <c r="C190" s="4">
        <v>129.6</v>
      </c>
      <c r="D190" s="6">
        <v>36</v>
      </c>
      <c r="E190" s="4">
        <v>131.30000000000001</v>
      </c>
      <c r="F190" s="5" t="s">
        <v>414</v>
      </c>
      <c r="H190" s="3" t="s">
        <v>162</v>
      </c>
      <c r="I190" s="7">
        <v>1.27</v>
      </c>
      <c r="J190" s="7">
        <v>0.55000000000000004</v>
      </c>
      <c r="K190" s="7">
        <v>0.15</v>
      </c>
      <c r="L190" s="7">
        <v>0.56000000000000005</v>
      </c>
      <c r="M190" s="5" t="s">
        <v>414</v>
      </c>
    </row>
    <row r="191" spans="1:13" x14ac:dyDescent="0.2">
      <c r="A191" s="3" t="s">
        <v>163</v>
      </c>
      <c r="B191" s="4">
        <v>507.8</v>
      </c>
      <c r="C191" s="4">
        <v>276.2</v>
      </c>
      <c r="D191" s="4">
        <v>39.200000000000003</v>
      </c>
      <c r="E191" s="4">
        <v>192.5</v>
      </c>
      <c r="F191" s="5" t="s">
        <v>414</v>
      </c>
      <c r="H191" s="3" t="s">
        <v>163</v>
      </c>
      <c r="I191" s="7">
        <v>1.78</v>
      </c>
      <c r="J191" s="7">
        <v>0.97</v>
      </c>
      <c r="K191" s="7">
        <v>0.14000000000000001</v>
      </c>
      <c r="L191" s="7">
        <v>0.67</v>
      </c>
      <c r="M191" s="5" t="s">
        <v>414</v>
      </c>
    </row>
    <row r="192" spans="1:13" x14ac:dyDescent="0.2">
      <c r="A192" s="3" t="s">
        <v>164</v>
      </c>
      <c r="B192" s="4">
        <v>710.4</v>
      </c>
      <c r="C192" s="4">
        <v>617.70000000000005</v>
      </c>
      <c r="D192" s="4">
        <v>1.1000000000000001</v>
      </c>
      <c r="E192" s="4">
        <v>91.6</v>
      </c>
      <c r="F192" s="5" t="s">
        <v>414</v>
      </c>
      <c r="H192" s="3" t="s">
        <v>164</v>
      </c>
      <c r="I192" s="7">
        <v>2.92</v>
      </c>
      <c r="J192" s="7">
        <v>2.54</v>
      </c>
      <c r="K192" s="6">
        <v>0</v>
      </c>
      <c r="L192" s="7">
        <v>0.38</v>
      </c>
      <c r="M192" s="5" t="s">
        <v>414</v>
      </c>
    </row>
    <row r="193" spans="1:13" x14ac:dyDescent="0.2">
      <c r="A193" s="3" t="s">
        <v>165</v>
      </c>
      <c r="B193" s="4">
        <v>360.9</v>
      </c>
      <c r="C193" s="6">
        <v>232</v>
      </c>
      <c r="D193" s="4">
        <v>34.299999999999997</v>
      </c>
      <c r="E193" s="4">
        <v>94.6</v>
      </c>
      <c r="F193" s="5" t="s">
        <v>414</v>
      </c>
      <c r="H193" s="3" t="s">
        <v>165</v>
      </c>
      <c r="I193" s="7">
        <v>1.39</v>
      </c>
      <c r="J193" s="4">
        <v>0.9</v>
      </c>
      <c r="K193" s="7">
        <v>0.13</v>
      </c>
      <c r="L193" s="7">
        <v>0.37</v>
      </c>
      <c r="M193" s="5" t="s">
        <v>414</v>
      </c>
    </row>
    <row r="194" spans="1:13" x14ac:dyDescent="0.2">
      <c r="A194" s="3" t="s">
        <v>166</v>
      </c>
      <c r="B194" s="4">
        <v>317.2</v>
      </c>
      <c r="C194" s="6">
        <v>215</v>
      </c>
      <c r="D194" s="4">
        <v>22.5</v>
      </c>
      <c r="E194" s="4">
        <v>79.7</v>
      </c>
      <c r="F194" s="5" t="s">
        <v>414</v>
      </c>
      <c r="H194" s="3" t="s">
        <v>166</v>
      </c>
      <c r="I194" s="7">
        <v>1.17</v>
      </c>
      <c r="J194" s="7">
        <v>0.79</v>
      </c>
      <c r="K194" s="7">
        <v>0.08</v>
      </c>
      <c r="L194" s="7">
        <v>0.28999999999999998</v>
      </c>
      <c r="M194" s="5" t="s">
        <v>414</v>
      </c>
    </row>
    <row r="195" spans="1:13" x14ac:dyDescent="0.2">
      <c r="A195" s="3" t="s">
        <v>167</v>
      </c>
      <c r="B195" s="4">
        <v>494.1</v>
      </c>
      <c r="C195" s="4">
        <v>313.8</v>
      </c>
      <c r="D195" s="4">
        <v>61.1</v>
      </c>
      <c r="E195" s="4">
        <v>119.2</v>
      </c>
      <c r="F195" s="5" t="s">
        <v>414</v>
      </c>
      <c r="H195" s="3" t="s">
        <v>167</v>
      </c>
      <c r="I195" s="7">
        <v>1.96</v>
      </c>
      <c r="J195" s="7">
        <v>1.25</v>
      </c>
      <c r="K195" s="7">
        <v>0.24</v>
      </c>
      <c r="L195" s="7">
        <v>0.47</v>
      </c>
      <c r="M195" s="5" t="s">
        <v>414</v>
      </c>
    </row>
    <row r="196" spans="1:13" x14ac:dyDescent="0.2">
      <c r="A196" s="3" t="s">
        <v>168</v>
      </c>
      <c r="B196" s="4">
        <v>208.2</v>
      </c>
      <c r="C196" s="4">
        <v>118.5</v>
      </c>
      <c r="D196" s="4">
        <v>9.6999999999999993</v>
      </c>
      <c r="E196" s="4">
        <v>80.099999999999994</v>
      </c>
      <c r="F196" s="5" t="s">
        <v>414</v>
      </c>
      <c r="H196" s="3" t="s">
        <v>168</v>
      </c>
      <c r="I196" s="7">
        <v>0.85</v>
      </c>
      <c r="J196" s="7">
        <v>0.48</v>
      </c>
      <c r="K196" s="7">
        <v>0.04</v>
      </c>
      <c r="L196" s="7">
        <v>0.33</v>
      </c>
      <c r="M196" s="5" t="s">
        <v>414</v>
      </c>
    </row>
    <row r="197" spans="1:13" x14ac:dyDescent="0.2">
      <c r="A197" s="3" t="s">
        <v>169</v>
      </c>
      <c r="B197" s="4">
        <v>785.7</v>
      </c>
      <c r="C197" s="6">
        <v>521</v>
      </c>
      <c r="D197" s="6">
        <v>112</v>
      </c>
      <c r="E197" s="4">
        <v>152.6</v>
      </c>
      <c r="F197" s="5" t="s">
        <v>414</v>
      </c>
      <c r="H197" s="3" t="s">
        <v>169</v>
      </c>
      <c r="I197" s="7">
        <v>2.97</v>
      </c>
      <c r="J197" s="7">
        <v>1.97</v>
      </c>
      <c r="K197" s="7">
        <v>0.42</v>
      </c>
      <c r="L197" s="7">
        <v>0.57999999999999996</v>
      </c>
      <c r="M197" s="5" t="s">
        <v>414</v>
      </c>
    </row>
    <row r="198" spans="1:13" x14ac:dyDescent="0.2">
      <c r="A198" s="3" t="s">
        <v>170</v>
      </c>
      <c r="B198" s="4">
        <v>411.8</v>
      </c>
      <c r="C198" s="4">
        <v>259.60000000000002</v>
      </c>
      <c r="D198" s="4">
        <v>28.7</v>
      </c>
      <c r="E198" s="4">
        <v>123.5</v>
      </c>
      <c r="F198" s="5" t="s">
        <v>414</v>
      </c>
      <c r="H198" s="3" t="s">
        <v>170</v>
      </c>
      <c r="I198" s="7">
        <v>1.53</v>
      </c>
      <c r="J198" s="7">
        <v>0.97</v>
      </c>
      <c r="K198" s="7">
        <v>0.11</v>
      </c>
      <c r="L198" s="7">
        <v>0.46</v>
      </c>
      <c r="M198" s="5" t="s">
        <v>414</v>
      </c>
    </row>
    <row r="199" spans="1:13" x14ac:dyDescent="0.2">
      <c r="A199" s="3" t="s">
        <v>171</v>
      </c>
      <c r="B199" s="6">
        <v>1351</v>
      </c>
      <c r="C199" s="4">
        <v>914.2</v>
      </c>
      <c r="D199" s="4">
        <v>234.1</v>
      </c>
      <c r="E199" s="4">
        <v>202.8</v>
      </c>
      <c r="F199" s="5" t="s">
        <v>414</v>
      </c>
      <c r="H199" s="3" t="s">
        <v>171</v>
      </c>
      <c r="I199" s="7">
        <v>5.05</v>
      </c>
      <c r="J199" s="7">
        <v>3.41</v>
      </c>
      <c r="K199" s="7">
        <v>0.87</v>
      </c>
      <c r="L199" s="7">
        <v>0.76</v>
      </c>
      <c r="M199" s="5" t="s">
        <v>414</v>
      </c>
    </row>
    <row r="200" spans="1:13" x14ac:dyDescent="0.2">
      <c r="A200" s="3" t="s">
        <v>172</v>
      </c>
      <c r="B200" s="4">
        <v>216.3</v>
      </c>
      <c r="C200" s="4">
        <v>131.1</v>
      </c>
      <c r="D200" s="6">
        <v>1</v>
      </c>
      <c r="E200" s="4">
        <v>84.2</v>
      </c>
      <c r="F200" s="5" t="s">
        <v>414</v>
      </c>
      <c r="H200" s="3" t="s">
        <v>172</v>
      </c>
      <c r="I200" s="7">
        <v>0.93</v>
      </c>
      <c r="J200" s="7">
        <v>0.56000000000000005</v>
      </c>
      <c r="K200" s="6">
        <v>0</v>
      </c>
      <c r="L200" s="7">
        <v>0.36</v>
      </c>
      <c r="M200" s="5" t="s">
        <v>414</v>
      </c>
    </row>
    <row r="201" spans="1:13" x14ac:dyDescent="0.2">
      <c r="A201" s="3" t="s">
        <v>173</v>
      </c>
      <c r="B201" s="4">
        <v>827.1</v>
      </c>
      <c r="C201" s="4">
        <v>563.29999999999995</v>
      </c>
      <c r="D201" s="4">
        <v>103.1</v>
      </c>
      <c r="E201" s="4">
        <v>160.69999999999999</v>
      </c>
      <c r="F201" s="5" t="s">
        <v>414</v>
      </c>
      <c r="H201" s="3" t="s">
        <v>173</v>
      </c>
      <c r="I201" s="7">
        <v>2.79</v>
      </c>
      <c r="J201" s="4">
        <v>1.9</v>
      </c>
      <c r="K201" s="7">
        <v>0.35</v>
      </c>
      <c r="L201" s="7">
        <v>0.54</v>
      </c>
      <c r="M201" s="5" t="s">
        <v>414</v>
      </c>
    </row>
    <row r="202" spans="1:13" x14ac:dyDescent="0.2">
      <c r="A202" s="3" t="s">
        <v>174</v>
      </c>
      <c r="B202" s="4">
        <v>882.1</v>
      </c>
      <c r="C202" s="4">
        <v>591.4</v>
      </c>
      <c r="D202" s="4">
        <v>116.2</v>
      </c>
      <c r="E202" s="4">
        <v>174.4</v>
      </c>
      <c r="F202" s="5" t="s">
        <v>414</v>
      </c>
      <c r="H202" s="3" t="s">
        <v>174</v>
      </c>
      <c r="I202" s="7">
        <v>2.87</v>
      </c>
      <c r="J202" s="7">
        <v>1.92</v>
      </c>
      <c r="K202" s="7">
        <v>0.38</v>
      </c>
      <c r="L202" s="7">
        <v>0.56999999999999995</v>
      </c>
      <c r="M202" s="5" t="s">
        <v>414</v>
      </c>
    </row>
    <row r="203" spans="1:13" x14ac:dyDescent="0.2">
      <c r="A203" s="3" t="s">
        <v>175</v>
      </c>
      <c r="B203" s="4">
        <v>571.29999999999995</v>
      </c>
      <c r="C203" s="4">
        <v>432.3</v>
      </c>
      <c r="D203" s="4">
        <v>42.1</v>
      </c>
      <c r="E203" s="6">
        <v>97</v>
      </c>
      <c r="F203" s="5" t="s">
        <v>414</v>
      </c>
      <c r="H203" s="3" t="s">
        <v>175</v>
      </c>
      <c r="I203" s="7">
        <v>2.3199999999999998</v>
      </c>
      <c r="J203" s="7">
        <v>1.76</v>
      </c>
      <c r="K203" s="7">
        <v>0.17</v>
      </c>
      <c r="L203" s="7">
        <v>0.39</v>
      </c>
      <c r="M203" s="5" t="s">
        <v>414</v>
      </c>
    </row>
    <row r="204" spans="1:13" x14ac:dyDescent="0.2">
      <c r="A204" s="3" t="s">
        <v>176</v>
      </c>
      <c r="B204" s="4">
        <v>560.5</v>
      </c>
      <c r="C204" s="4">
        <v>255.2</v>
      </c>
      <c r="D204" s="4">
        <v>167.1</v>
      </c>
      <c r="E204" s="4">
        <v>138.19999999999999</v>
      </c>
      <c r="F204" s="5" t="s">
        <v>414</v>
      </c>
      <c r="H204" s="3" t="s">
        <v>176</v>
      </c>
      <c r="I204" s="7">
        <v>2.0499999999999998</v>
      </c>
      <c r="J204" s="7">
        <v>0.94</v>
      </c>
      <c r="K204" s="7">
        <v>0.61</v>
      </c>
      <c r="L204" s="7">
        <v>0.51</v>
      </c>
      <c r="M204" s="5" t="s">
        <v>414</v>
      </c>
    </row>
    <row r="205" spans="1:13" x14ac:dyDescent="0.2">
      <c r="A205" s="3" t="s">
        <v>177</v>
      </c>
      <c r="B205" s="4">
        <v>549.70000000000005</v>
      </c>
      <c r="C205" s="4">
        <v>156.6</v>
      </c>
      <c r="D205" s="4">
        <v>250.5</v>
      </c>
      <c r="E205" s="4">
        <v>142.6</v>
      </c>
      <c r="F205" s="5" t="s">
        <v>414</v>
      </c>
      <c r="H205" s="3" t="s">
        <v>177</v>
      </c>
      <c r="I205" s="7">
        <v>2.3199999999999998</v>
      </c>
      <c r="J205" s="7">
        <v>0.66</v>
      </c>
      <c r="K205" s="7">
        <v>1.06</v>
      </c>
      <c r="L205" s="4">
        <v>0.6</v>
      </c>
      <c r="M205" s="5" t="s">
        <v>414</v>
      </c>
    </row>
    <row r="206" spans="1:13" x14ac:dyDescent="0.2">
      <c r="A206" s="3" t="s">
        <v>178</v>
      </c>
      <c r="B206" s="4">
        <v>596.1</v>
      </c>
      <c r="C206" s="4">
        <v>323.5</v>
      </c>
      <c r="D206" s="4">
        <v>131.69999999999999</v>
      </c>
      <c r="E206" s="4">
        <v>140.9</v>
      </c>
      <c r="F206" s="5" t="s">
        <v>414</v>
      </c>
      <c r="H206" s="3" t="s">
        <v>178</v>
      </c>
      <c r="I206" s="7">
        <v>2.0299999999999998</v>
      </c>
      <c r="J206" s="4">
        <v>1.1000000000000001</v>
      </c>
      <c r="K206" s="7">
        <v>0.45</v>
      </c>
      <c r="L206" s="7">
        <v>0.48</v>
      </c>
      <c r="M206" s="5" t="s">
        <v>414</v>
      </c>
    </row>
    <row r="207" spans="1:13" x14ac:dyDescent="0.2">
      <c r="A207" s="3" t="s">
        <v>179</v>
      </c>
      <c r="B207" s="4">
        <v>94.4</v>
      </c>
      <c r="C207" s="4">
        <v>21.3</v>
      </c>
      <c r="D207" s="4">
        <v>14.5</v>
      </c>
      <c r="E207" s="4">
        <v>58.6</v>
      </c>
      <c r="F207" s="5" t="s">
        <v>414</v>
      </c>
      <c r="H207" s="3" t="s">
        <v>179</v>
      </c>
      <c r="I207" s="7">
        <v>0.37</v>
      </c>
      <c r="J207" s="7">
        <v>0.08</v>
      </c>
      <c r="K207" s="7">
        <v>0.06</v>
      </c>
      <c r="L207" s="7">
        <v>0.23</v>
      </c>
      <c r="M207" s="5" t="s">
        <v>414</v>
      </c>
    </row>
    <row r="208" spans="1:13" x14ac:dyDescent="0.2">
      <c r="A208" s="3" t="s">
        <v>180</v>
      </c>
      <c r="B208" s="4">
        <v>138.9</v>
      </c>
      <c r="C208" s="4">
        <v>6.7</v>
      </c>
      <c r="D208" s="4">
        <v>84.3</v>
      </c>
      <c r="E208" s="4">
        <v>47.8</v>
      </c>
      <c r="F208" s="5" t="s">
        <v>414</v>
      </c>
      <c r="H208" s="3" t="s">
        <v>180</v>
      </c>
      <c r="I208" s="7">
        <v>0.72</v>
      </c>
      <c r="J208" s="7">
        <v>0.03</v>
      </c>
      <c r="K208" s="7">
        <v>0.44</v>
      </c>
      <c r="L208" s="7">
        <v>0.25</v>
      </c>
      <c r="M208" s="5" t="s">
        <v>414</v>
      </c>
    </row>
    <row r="209" spans="1:13" x14ac:dyDescent="0.2">
      <c r="A209" s="3" t="s">
        <v>181</v>
      </c>
      <c r="B209" s="5" t="s">
        <v>414</v>
      </c>
      <c r="C209" s="5" t="s">
        <v>414</v>
      </c>
      <c r="D209" s="5" t="s">
        <v>414</v>
      </c>
      <c r="E209" s="5" t="s">
        <v>414</v>
      </c>
      <c r="F209" s="5" t="s">
        <v>414</v>
      </c>
      <c r="H209" s="3" t="s">
        <v>181</v>
      </c>
      <c r="I209" s="5" t="s">
        <v>414</v>
      </c>
      <c r="J209" s="5" t="s">
        <v>414</v>
      </c>
      <c r="K209" s="5" t="s">
        <v>414</v>
      </c>
      <c r="L209" s="5" t="s">
        <v>414</v>
      </c>
      <c r="M209" s="5" t="s">
        <v>414</v>
      </c>
    </row>
    <row r="210" spans="1:13" x14ac:dyDescent="0.2">
      <c r="A210" s="3" t="s">
        <v>182</v>
      </c>
      <c r="B210" s="5" t="s">
        <v>414</v>
      </c>
      <c r="C210" s="5" t="s">
        <v>414</v>
      </c>
      <c r="D210" s="5" t="s">
        <v>414</v>
      </c>
      <c r="E210" s="5" t="s">
        <v>414</v>
      </c>
      <c r="F210" s="5" t="s">
        <v>414</v>
      </c>
      <c r="H210" s="3" t="s">
        <v>182</v>
      </c>
      <c r="I210" s="5" t="s">
        <v>414</v>
      </c>
      <c r="J210" s="5" t="s">
        <v>414</v>
      </c>
      <c r="K210" s="5" t="s">
        <v>414</v>
      </c>
      <c r="L210" s="5" t="s">
        <v>414</v>
      </c>
      <c r="M210" s="5" t="s">
        <v>414</v>
      </c>
    </row>
    <row r="211" spans="1:13" x14ac:dyDescent="0.2">
      <c r="A211" s="3" t="s">
        <v>183</v>
      </c>
      <c r="B211" s="5" t="s">
        <v>414</v>
      </c>
      <c r="C211" s="5" t="s">
        <v>414</v>
      </c>
      <c r="D211" s="5" t="s">
        <v>414</v>
      </c>
      <c r="E211" s="5" t="s">
        <v>414</v>
      </c>
      <c r="F211" s="5" t="s">
        <v>414</v>
      </c>
      <c r="H211" s="3" t="s">
        <v>183</v>
      </c>
      <c r="I211" s="5" t="s">
        <v>414</v>
      </c>
      <c r="J211" s="5" t="s">
        <v>414</v>
      </c>
      <c r="K211" s="5" t="s">
        <v>414</v>
      </c>
      <c r="L211" s="5" t="s">
        <v>414</v>
      </c>
      <c r="M211" s="5" t="s">
        <v>414</v>
      </c>
    </row>
    <row r="212" spans="1:13" x14ac:dyDescent="0.2">
      <c r="A212" s="3" t="s">
        <v>184</v>
      </c>
      <c r="B212" s="5" t="s">
        <v>414</v>
      </c>
      <c r="C212" s="5" t="s">
        <v>414</v>
      </c>
      <c r="D212" s="5" t="s">
        <v>414</v>
      </c>
      <c r="E212" s="5" t="s">
        <v>414</v>
      </c>
      <c r="F212" s="5" t="s">
        <v>414</v>
      </c>
      <c r="H212" s="3" t="s">
        <v>184</v>
      </c>
      <c r="I212" s="5" t="s">
        <v>414</v>
      </c>
      <c r="J212" s="5" t="s">
        <v>414</v>
      </c>
      <c r="K212" s="5" t="s">
        <v>414</v>
      </c>
      <c r="L212" s="5" t="s">
        <v>414</v>
      </c>
      <c r="M212" s="5" t="s">
        <v>414</v>
      </c>
    </row>
    <row r="213" spans="1:13" x14ac:dyDescent="0.2">
      <c r="A213" s="3" t="s">
        <v>29</v>
      </c>
      <c r="B213" s="5" t="s">
        <v>414</v>
      </c>
      <c r="C213" s="5" t="s">
        <v>414</v>
      </c>
      <c r="D213" s="5" t="s">
        <v>414</v>
      </c>
      <c r="E213" s="5" t="s">
        <v>414</v>
      </c>
      <c r="F213" s="5" t="s">
        <v>414</v>
      </c>
      <c r="H213" s="3" t="s">
        <v>29</v>
      </c>
      <c r="I213" s="5" t="s">
        <v>414</v>
      </c>
      <c r="J213" s="5" t="s">
        <v>414</v>
      </c>
      <c r="K213" s="5" t="s">
        <v>414</v>
      </c>
      <c r="L213" s="5" t="s">
        <v>414</v>
      </c>
      <c r="M213" s="5" t="s">
        <v>414</v>
      </c>
    </row>
    <row r="214" spans="1:13" x14ac:dyDescent="0.2">
      <c r="A214" s="3" t="s">
        <v>30</v>
      </c>
      <c r="B214" s="5" t="s">
        <v>414</v>
      </c>
      <c r="C214" s="5" t="s">
        <v>414</v>
      </c>
      <c r="D214" s="5" t="s">
        <v>414</v>
      </c>
      <c r="E214" s="5" t="s">
        <v>414</v>
      </c>
      <c r="F214" s="5" t="s">
        <v>414</v>
      </c>
      <c r="H214" s="3" t="s">
        <v>30</v>
      </c>
      <c r="I214" s="5" t="s">
        <v>414</v>
      </c>
      <c r="J214" s="5" t="s">
        <v>414</v>
      </c>
      <c r="K214" s="5" t="s">
        <v>414</v>
      </c>
      <c r="L214" s="5" t="s">
        <v>414</v>
      </c>
      <c r="M214" s="5" t="s">
        <v>414</v>
      </c>
    </row>
    <row r="215" spans="1:13" x14ac:dyDescent="0.2">
      <c r="A215" s="3" t="s">
        <v>185</v>
      </c>
      <c r="B215" s="4">
        <v>76.2</v>
      </c>
      <c r="C215" s="4">
        <v>34.1</v>
      </c>
      <c r="D215" s="4">
        <v>20.9</v>
      </c>
      <c r="E215" s="4">
        <v>21.2</v>
      </c>
      <c r="F215" s="4">
        <v>0.1</v>
      </c>
      <c r="H215" s="3" t="s">
        <v>185</v>
      </c>
      <c r="I215" s="7">
        <v>0.76</v>
      </c>
      <c r="J215" s="7">
        <v>0.34</v>
      </c>
      <c r="K215" s="7">
        <v>0.21</v>
      </c>
      <c r="L215" s="7">
        <v>0.21</v>
      </c>
      <c r="M215" s="6">
        <v>0</v>
      </c>
    </row>
    <row r="216" spans="1:13" x14ac:dyDescent="0.2">
      <c r="A216" s="3" t="s">
        <v>186</v>
      </c>
      <c r="B216" s="4">
        <v>76.2</v>
      </c>
      <c r="C216" s="4">
        <v>34.1</v>
      </c>
      <c r="D216" s="4">
        <v>20.9</v>
      </c>
      <c r="E216" s="4">
        <v>21.2</v>
      </c>
      <c r="F216" s="4">
        <v>0.1</v>
      </c>
      <c r="H216" s="3" t="s">
        <v>186</v>
      </c>
      <c r="I216" s="7">
        <v>0.76</v>
      </c>
      <c r="J216" s="7">
        <v>0.34</v>
      </c>
      <c r="K216" s="7">
        <v>0.21</v>
      </c>
      <c r="L216" s="7">
        <v>0.21</v>
      </c>
      <c r="M216" s="6">
        <v>0</v>
      </c>
    </row>
    <row r="217" spans="1:13" x14ac:dyDescent="0.2">
      <c r="A217" s="3" t="s">
        <v>187</v>
      </c>
      <c r="B217" s="4">
        <v>29.5</v>
      </c>
      <c r="C217" s="4">
        <v>10.4</v>
      </c>
      <c r="D217" s="4">
        <v>4.2</v>
      </c>
      <c r="E217" s="4">
        <v>14.5</v>
      </c>
      <c r="F217" s="4">
        <v>0.3</v>
      </c>
      <c r="H217" s="3" t="s">
        <v>187</v>
      </c>
      <c r="I217" s="7">
        <v>0.31</v>
      </c>
      <c r="J217" s="7">
        <v>0.11</v>
      </c>
      <c r="K217" s="7">
        <v>0.04</v>
      </c>
      <c r="L217" s="7">
        <v>0.15</v>
      </c>
      <c r="M217" s="6">
        <v>0</v>
      </c>
    </row>
    <row r="218" spans="1:13" x14ac:dyDescent="0.2">
      <c r="A218" s="3" t="s">
        <v>188</v>
      </c>
      <c r="B218" s="4">
        <v>99.5</v>
      </c>
      <c r="C218" s="4">
        <v>45.9</v>
      </c>
      <c r="D218" s="4">
        <v>29.2</v>
      </c>
      <c r="E218" s="4">
        <v>24.5</v>
      </c>
      <c r="F218" s="6">
        <v>0</v>
      </c>
      <c r="H218" s="3" t="s">
        <v>188</v>
      </c>
      <c r="I218" s="7">
        <v>0.97</v>
      </c>
      <c r="J218" s="7">
        <v>0.45</v>
      </c>
      <c r="K218" s="7">
        <v>0.28000000000000003</v>
      </c>
      <c r="L218" s="7">
        <v>0.24</v>
      </c>
      <c r="M218" s="6">
        <v>0</v>
      </c>
    </row>
    <row r="219" spans="1:13" x14ac:dyDescent="0.2">
      <c r="A219" s="3" t="s">
        <v>189</v>
      </c>
      <c r="B219" s="4">
        <v>326.8</v>
      </c>
      <c r="C219" s="4">
        <v>178.6</v>
      </c>
      <c r="D219" s="4">
        <v>43.8</v>
      </c>
      <c r="E219" s="4">
        <v>93.5</v>
      </c>
      <c r="F219" s="4">
        <v>10.9</v>
      </c>
      <c r="H219" s="3" t="s">
        <v>189</v>
      </c>
      <c r="I219" s="7">
        <v>1.25</v>
      </c>
      <c r="J219" s="7">
        <v>0.69</v>
      </c>
      <c r="K219" s="7">
        <v>0.17</v>
      </c>
      <c r="L219" s="7">
        <v>0.36</v>
      </c>
      <c r="M219" s="7">
        <v>0.04</v>
      </c>
    </row>
    <row r="220" spans="1:13" x14ac:dyDescent="0.2">
      <c r="A220" s="3" t="s">
        <v>190</v>
      </c>
      <c r="B220" s="4">
        <v>465.1</v>
      </c>
      <c r="C220" s="4">
        <v>328.6</v>
      </c>
      <c r="D220" s="4">
        <v>26.9</v>
      </c>
      <c r="E220" s="4">
        <v>80.3</v>
      </c>
      <c r="F220" s="4">
        <v>29.3</v>
      </c>
      <c r="H220" s="3" t="s">
        <v>190</v>
      </c>
      <c r="I220" s="7">
        <v>1.47</v>
      </c>
      <c r="J220" s="7">
        <v>1.04</v>
      </c>
      <c r="K220" s="7">
        <v>0.08</v>
      </c>
      <c r="L220" s="7">
        <v>0.25</v>
      </c>
      <c r="M220" s="7">
        <v>0.09</v>
      </c>
    </row>
    <row r="221" spans="1:13" x14ac:dyDescent="0.2">
      <c r="A221" s="3" t="s">
        <v>191</v>
      </c>
      <c r="B221" s="4">
        <v>531.70000000000005</v>
      </c>
      <c r="C221" s="4">
        <v>416.3</v>
      </c>
      <c r="D221" s="4">
        <v>19.8</v>
      </c>
      <c r="E221" s="4">
        <v>80.3</v>
      </c>
      <c r="F221" s="4">
        <v>15.3</v>
      </c>
      <c r="H221" s="3" t="s">
        <v>191</v>
      </c>
      <c r="I221" s="7">
        <v>1.88</v>
      </c>
      <c r="J221" s="7">
        <v>1.47</v>
      </c>
      <c r="K221" s="7">
        <v>7.0000000000000007E-2</v>
      </c>
      <c r="L221" s="7">
        <v>0.28000000000000003</v>
      </c>
      <c r="M221" s="7">
        <v>0.05</v>
      </c>
    </row>
    <row r="222" spans="1:13" x14ac:dyDescent="0.2">
      <c r="A222" s="3" t="s">
        <v>192</v>
      </c>
      <c r="B222" s="4">
        <v>200.4</v>
      </c>
      <c r="C222" s="4">
        <v>129.5</v>
      </c>
      <c r="D222" s="4">
        <v>19.5</v>
      </c>
      <c r="E222" s="4">
        <v>34.299999999999997</v>
      </c>
      <c r="F222" s="4">
        <v>17.2</v>
      </c>
      <c r="H222" s="3" t="s">
        <v>192</v>
      </c>
      <c r="I222" s="7">
        <v>0.59</v>
      </c>
      <c r="J222" s="7">
        <v>0.38</v>
      </c>
      <c r="K222" s="7">
        <v>0.06</v>
      </c>
      <c r="L222" s="4">
        <v>0.1</v>
      </c>
      <c r="M222" s="7">
        <v>0.05</v>
      </c>
    </row>
    <row r="223" spans="1:13" x14ac:dyDescent="0.2">
      <c r="A223" s="3" t="s">
        <v>193</v>
      </c>
      <c r="B223" s="4">
        <v>394.1</v>
      </c>
      <c r="C223" s="4">
        <v>222.5</v>
      </c>
      <c r="D223" s="6">
        <v>73</v>
      </c>
      <c r="E223" s="4">
        <v>88.9</v>
      </c>
      <c r="F223" s="4">
        <v>9.6999999999999993</v>
      </c>
      <c r="H223" s="3" t="s">
        <v>193</v>
      </c>
      <c r="I223" s="7">
        <v>1.45</v>
      </c>
      <c r="J223" s="7">
        <v>0.82</v>
      </c>
      <c r="K223" s="7">
        <v>0.27</v>
      </c>
      <c r="L223" s="7">
        <v>0.33</v>
      </c>
      <c r="M223" s="7">
        <v>0.04</v>
      </c>
    </row>
    <row r="224" spans="1:13" x14ac:dyDescent="0.2">
      <c r="A224" s="3" t="s">
        <v>194</v>
      </c>
      <c r="B224" s="4">
        <v>450.3</v>
      </c>
      <c r="C224" s="4">
        <v>309.10000000000002</v>
      </c>
      <c r="D224" s="4">
        <v>22.7</v>
      </c>
      <c r="E224" s="4">
        <v>79.5</v>
      </c>
      <c r="F224" s="4">
        <v>38.9</v>
      </c>
      <c r="H224" s="3" t="s">
        <v>194</v>
      </c>
      <c r="I224" s="7">
        <v>1.32</v>
      </c>
      <c r="J224" s="7">
        <v>0.91</v>
      </c>
      <c r="K224" s="7">
        <v>7.0000000000000007E-2</v>
      </c>
      <c r="L224" s="7">
        <v>0.23</v>
      </c>
      <c r="M224" s="7">
        <v>0.11</v>
      </c>
    </row>
    <row r="225" spans="1:13" x14ac:dyDescent="0.2">
      <c r="A225" s="3" t="s">
        <v>195</v>
      </c>
      <c r="B225" s="4">
        <v>390.6</v>
      </c>
      <c r="C225" s="4">
        <v>247.8</v>
      </c>
      <c r="D225" s="4">
        <v>38.1</v>
      </c>
      <c r="E225" s="4">
        <v>101.6</v>
      </c>
      <c r="F225" s="4">
        <v>3.1</v>
      </c>
      <c r="H225" s="3" t="s">
        <v>195</v>
      </c>
      <c r="I225" s="7">
        <v>1.25</v>
      </c>
      <c r="J225" s="7">
        <v>0.79</v>
      </c>
      <c r="K225" s="7">
        <v>0.12</v>
      </c>
      <c r="L225" s="7">
        <v>0.32</v>
      </c>
      <c r="M225" s="7">
        <v>0.01</v>
      </c>
    </row>
    <row r="226" spans="1:13" x14ac:dyDescent="0.2">
      <c r="A226" s="3" t="s">
        <v>196</v>
      </c>
      <c r="B226" s="4">
        <v>373.7</v>
      </c>
      <c r="C226" s="4">
        <v>287.2</v>
      </c>
      <c r="D226" s="4">
        <v>54.8</v>
      </c>
      <c r="E226" s="4">
        <v>30.9</v>
      </c>
      <c r="F226" s="4">
        <v>0.8</v>
      </c>
      <c r="H226" s="3" t="s">
        <v>196</v>
      </c>
      <c r="I226" s="7">
        <v>0.99</v>
      </c>
      <c r="J226" s="7">
        <v>0.76</v>
      </c>
      <c r="K226" s="7">
        <v>0.14000000000000001</v>
      </c>
      <c r="L226" s="7">
        <v>0.08</v>
      </c>
      <c r="M226" s="6">
        <v>0</v>
      </c>
    </row>
    <row r="227" spans="1:13" x14ac:dyDescent="0.2">
      <c r="A227" s="3" t="s">
        <v>197</v>
      </c>
      <c r="B227" s="4">
        <v>454.8</v>
      </c>
      <c r="C227" s="4">
        <v>140.1</v>
      </c>
      <c r="D227" s="4">
        <v>168.5</v>
      </c>
      <c r="E227" s="4">
        <v>132.80000000000001</v>
      </c>
      <c r="F227" s="4">
        <v>13.4</v>
      </c>
      <c r="H227" s="3" t="s">
        <v>197</v>
      </c>
      <c r="I227" s="7">
        <v>1.45</v>
      </c>
      <c r="J227" s="7">
        <v>0.45</v>
      </c>
      <c r="K227" s="7">
        <v>0.54</v>
      </c>
      <c r="L227" s="7">
        <v>0.42</v>
      </c>
      <c r="M227" s="7">
        <v>0.04</v>
      </c>
    </row>
    <row r="228" spans="1:13" x14ac:dyDescent="0.2">
      <c r="A228" s="3" t="s">
        <v>198</v>
      </c>
      <c r="B228" s="4">
        <v>310.89999999999998</v>
      </c>
      <c r="C228" s="4">
        <v>208.1</v>
      </c>
      <c r="D228" s="4">
        <v>19.899999999999999</v>
      </c>
      <c r="E228" s="4">
        <v>79.099999999999994</v>
      </c>
      <c r="F228" s="4">
        <v>3.8</v>
      </c>
      <c r="H228" s="3" t="s">
        <v>198</v>
      </c>
      <c r="I228" s="7">
        <v>1.03</v>
      </c>
      <c r="J228" s="7">
        <v>0.69</v>
      </c>
      <c r="K228" s="7">
        <v>7.0000000000000007E-2</v>
      </c>
      <c r="L228" s="7">
        <v>0.26</v>
      </c>
      <c r="M228" s="7">
        <v>0.01</v>
      </c>
    </row>
    <row r="229" spans="1:13" x14ac:dyDescent="0.2">
      <c r="A229" s="3" t="s">
        <v>199</v>
      </c>
      <c r="B229" s="4">
        <v>430.4</v>
      </c>
      <c r="C229" s="4">
        <v>238.9</v>
      </c>
      <c r="D229" s="4">
        <v>59.4</v>
      </c>
      <c r="E229" s="4">
        <v>128.4</v>
      </c>
      <c r="F229" s="4">
        <v>3.7</v>
      </c>
      <c r="H229" s="3" t="s">
        <v>199</v>
      </c>
      <c r="I229" s="7">
        <v>1.45</v>
      </c>
      <c r="J229" s="7">
        <v>0.81</v>
      </c>
      <c r="K229" s="4">
        <v>0.2</v>
      </c>
      <c r="L229" s="7">
        <v>0.43</v>
      </c>
      <c r="M229" s="7">
        <v>0.01</v>
      </c>
    </row>
    <row r="230" spans="1:13" x14ac:dyDescent="0.2">
      <c r="A230" s="3" t="s">
        <v>200</v>
      </c>
      <c r="B230" s="4">
        <v>462.5</v>
      </c>
      <c r="C230" s="4">
        <v>302.7</v>
      </c>
      <c r="D230" s="4">
        <v>35.1</v>
      </c>
      <c r="E230" s="4">
        <v>123.5</v>
      </c>
      <c r="F230" s="4">
        <v>1.2</v>
      </c>
      <c r="H230" s="3" t="s">
        <v>200</v>
      </c>
      <c r="I230" s="7">
        <v>1.44</v>
      </c>
      <c r="J230" s="7">
        <v>0.94</v>
      </c>
      <c r="K230" s="7">
        <v>0.11</v>
      </c>
      <c r="L230" s="7">
        <v>0.38</v>
      </c>
      <c r="M230" s="6">
        <v>0</v>
      </c>
    </row>
    <row r="231" spans="1:13" x14ac:dyDescent="0.2">
      <c r="A231" s="3" t="s">
        <v>201</v>
      </c>
      <c r="B231" s="4">
        <v>388.7</v>
      </c>
      <c r="C231" s="4">
        <v>144.1</v>
      </c>
      <c r="D231" s="6">
        <v>112</v>
      </c>
      <c r="E231" s="4">
        <v>126.2</v>
      </c>
      <c r="F231" s="4">
        <v>6.5</v>
      </c>
      <c r="H231" s="3" t="s">
        <v>201</v>
      </c>
      <c r="I231" s="7">
        <v>1.36</v>
      </c>
      <c r="J231" s="7">
        <v>0.51</v>
      </c>
      <c r="K231" s="7">
        <v>0.39</v>
      </c>
      <c r="L231" s="7">
        <v>0.44</v>
      </c>
      <c r="M231" s="7">
        <v>0.02</v>
      </c>
    </row>
    <row r="232" spans="1:13" x14ac:dyDescent="0.2">
      <c r="A232" s="3" t="s">
        <v>202</v>
      </c>
      <c r="B232" s="4">
        <v>340.4</v>
      </c>
      <c r="C232" s="4">
        <v>163.30000000000001</v>
      </c>
      <c r="D232" s="4">
        <v>35.6</v>
      </c>
      <c r="E232" s="4">
        <v>139.1</v>
      </c>
      <c r="F232" s="4">
        <v>2.5</v>
      </c>
      <c r="H232" s="3" t="s">
        <v>202</v>
      </c>
      <c r="I232" s="4">
        <v>1.2</v>
      </c>
      <c r="J232" s="7">
        <v>0.57999999999999996</v>
      </c>
      <c r="K232" s="7">
        <v>0.13</v>
      </c>
      <c r="L232" s="7">
        <v>0.49</v>
      </c>
      <c r="M232" s="7">
        <v>0.01</v>
      </c>
    </row>
    <row r="233" spans="1:13" x14ac:dyDescent="0.2">
      <c r="A233" s="3" t="s">
        <v>203</v>
      </c>
      <c r="B233" s="4">
        <v>209.7</v>
      </c>
      <c r="C233" s="4">
        <v>60.1</v>
      </c>
      <c r="D233" s="4">
        <v>13.9</v>
      </c>
      <c r="E233" s="4">
        <v>135.6</v>
      </c>
      <c r="F233" s="4">
        <v>0.1</v>
      </c>
      <c r="H233" s="3" t="s">
        <v>203</v>
      </c>
      <c r="I233" s="7">
        <v>0.88</v>
      </c>
      <c r="J233" s="7">
        <v>0.25</v>
      </c>
      <c r="K233" s="7">
        <v>0.06</v>
      </c>
      <c r="L233" s="7">
        <v>0.56999999999999995</v>
      </c>
      <c r="M233" s="6">
        <v>0</v>
      </c>
    </row>
    <row r="234" spans="1:13" x14ac:dyDescent="0.2">
      <c r="A234" s="3" t="s">
        <v>204</v>
      </c>
      <c r="B234" s="4">
        <v>194.8</v>
      </c>
      <c r="C234" s="4">
        <v>97.9</v>
      </c>
      <c r="D234" s="4">
        <v>6.8</v>
      </c>
      <c r="E234" s="4">
        <v>89.9</v>
      </c>
      <c r="F234" s="4">
        <v>0.1</v>
      </c>
      <c r="H234" s="3" t="s">
        <v>204</v>
      </c>
      <c r="I234" s="7">
        <v>0.75</v>
      </c>
      <c r="J234" s="7">
        <v>0.38</v>
      </c>
      <c r="K234" s="7">
        <v>0.03</v>
      </c>
      <c r="L234" s="7">
        <v>0.34</v>
      </c>
      <c r="M234" s="6">
        <v>0</v>
      </c>
    </row>
    <row r="235" spans="1:13" x14ac:dyDescent="0.2">
      <c r="A235" s="3" t="s">
        <v>205</v>
      </c>
      <c r="B235" s="4">
        <v>501.5</v>
      </c>
      <c r="C235" s="4">
        <v>157.4</v>
      </c>
      <c r="D235" s="4">
        <v>206.3</v>
      </c>
      <c r="E235" s="4">
        <v>126.1</v>
      </c>
      <c r="F235" s="4">
        <v>11.8</v>
      </c>
      <c r="H235" s="3" t="s">
        <v>205</v>
      </c>
      <c r="I235" s="7">
        <v>1.67</v>
      </c>
      <c r="J235" s="7">
        <v>0.52</v>
      </c>
      <c r="K235" s="7">
        <v>0.69</v>
      </c>
      <c r="L235" s="7">
        <v>0.42</v>
      </c>
      <c r="M235" s="7">
        <v>0.04</v>
      </c>
    </row>
    <row r="236" spans="1:13" x14ac:dyDescent="0.2">
      <c r="A236" s="3" t="s">
        <v>206</v>
      </c>
      <c r="B236" s="4">
        <v>151.30000000000001</v>
      </c>
      <c r="C236" s="4">
        <v>49.6</v>
      </c>
      <c r="D236" s="4">
        <v>19.3</v>
      </c>
      <c r="E236" s="4">
        <v>77.400000000000006</v>
      </c>
      <c r="F236" s="6">
        <v>5</v>
      </c>
      <c r="H236" s="3" t="s">
        <v>206</v>
      </c>
      <c r="I236" s="7">
        <v>0.88</v>
      </c>
      <c r="J236" s="7">
        <v>0.28999999999999998</v>
      </c>
      <c r="K236" s="7">
        <v>0.11</v>
      </c>
      <c r="L236" s="7">
        <v>0.45</v>
      </c>
      <c r="M236" s="7">
        <v>0.03</v>
      </c>
    </row>
    <row r="237" spans="1:13" x14ac:dyDescent="0.2">
      <c r="A237" s="3" t="s">
        <v>207</v>
      </c>
      <c r="B237" s="4">
        <v>192.9</v>
      </c>
      <c r="C237" s="4">
        <v>71.099999999999994</v>
      </c>
      <c r="D237" s="4">
        <v>23.8</v>
      </c>
      <c r="E237" s="4">
        <v>97.1</v>
      </c>
      <c r="F237" s="4">
        <v>0.9</v>
      </c>
      <c r="H237" s="3" t="s">
        <v>207</v>
      </c>
      <c r="I237" s="7">
        <v>0.86</v>
      </c>
      <c r="J237" s="7">
        <v>0.32</v>
      </c>
      <c r="K237" s="7">
        <v>0.11</v>
      </c>
      <c r="L237" s="7">
        <v>0.43</v>
      </c>
      <c r="M237" s="6">
        <v>0</v>
      </c>
    </row>
    <row r="238" spans="1:13" x14ac:dyDescent="0.2">
      <c r="A238" s="3" t="s">
        <v>208</v>
      </c>
      <c r="B238" s="4">
        <v>89.7</v>
      </c>
      <c r="C238" s="4">
        <v>7.5</v>
      </c>
      <c r="D238" s="4">
        <v>6.6</v>
      </c>
      <c r="E238" s="5" t="s">
        <v>414</v>
      </c>
      <c r="F238" s="5" t="s">
        <v>414</v>
      </c>
      <c r="H238" s="3" t="s">
        <v>208</v>
      </c>
      <c r="I238" s="7">
        <v>0.45</v>
      </c>
      <c r="J238" s="7">
        <v>0.04</v>
      </c>
      <c r="K238" s="7">
        <v>0.03</v>
      </c>
      <c r="L238" s="5" t="s">
        <v>414</v>
      </c>
      <c r="M238" s="5" t="s">
        <v>414</v>
      </c>
    </row>
    <row r="239" spans="1:13" x14ac:dyDescent="0.2">
      <c r="A239" s="3" t="s">
        <v>209</v>
      </c>
      <c r="B239" s="4">
        <v>196.8</v>
      </c>
      <c r="C239" s="4">
        <v>79.099999999999994</v>
      </c>
      <c r="D239" s="4">
        <v>21.4</v>
      </c>
      <c r="E239" s="4">
        <v>89.7</v>
      </c>
      <c r="F239" s="4">
        <v>6.6</v>
      </c>
      <c r="H239" s="3" t="s">
        <v>209</v>
      </c>
      <c r="I239" s="7">
        <v>1.23</v>
      </c>
      <c r="J239" s="7">
        <v>0.49</v>
      </c>
      <c r="K239" s="7">
        <v>0.13</v>
      </c>
      <c r="L239" s="7">
        <v>0.56000000000000005</v>
      </c>
      <c r="M239" s="7">
        <v>0.04</v>
      </c>
    </row>
    <row r="240" spans="1:13" x14ac:dyDescent="0.2">
      <c r="A240" s="3" t="s">
        <v>210</v>
      </c>
      <c r="B240" s="4">
        <v>121.4</v>
      </c>
      <c r="C240" s="4">
        <v>31.1</v>
      </c>
      <c r="D240" s="6">
        <v>17</v>
      </c>
      <c r="E240" s="4">
        <v>65.8</v>
      </c>
      <c r="F240" s="4">
        <v>7.5</v>
      </c>
      <c r="H240" s="3" t="s">
        <v>210</v>
      </c>
      <c r="I240" s="7">
        <v>0.71</v>
      </c>
      <c r="J240" s="7">
        <v>0.18</v>
      </c>
      <c r="K240" s="4">
        <v>0.1</v>
      </c>
      <c r="L240" s="7">
        <v>0.38</v>
      </c>
      <c r="M240" s="7">
        <v>0.04</v>
      </c>
    </row>
    <row r="241" spans="1:13" x14ac:dyDescent="0.2">
      <c r="A241" s="3" t="s">
        <v>211</v>
      </c>
      <c r="B241" s="4">
        <v>106.6</v>
      </c>
      <c r="C241" s="4">
        <v>15.7</v>
      </c>
      <c r="D241" s="4">
        <v>49.4</v>
      </c>
      <c r="E241" s="5" t="s">
        <v>414</v>
      </c>
      <c r="F241" s="5" t="s">
        <v>414</v>
      </c>
      <c r="H241" s="3" t="s">
        <v>211</v>
      </c>
      <c r="I241" s="7">
        <v>0.57999999999999996</v>
      </c>
      <c r="J241" s="7">
        <v>0.09</v>
      </c>
      <c r="K241" s="7">
        <v>0.27</v>
      </c>
      <c r="L241" s="5" t="s">
        <v>414</v>
      </c>
      <c r="M241" s="5" t="s">
        <v>414</v>
      </c>
    </row>
    <row r="242" spans="1:13" x14ac:dyDescent="0.2">
      <c r="A242" s="3" t="s">
        <v>212</v>
      </c>
      <c r="B242" s="6">
        <v>75</v>
      </c>
      <c r="C242" s="4">
        <v>3.4</v>
      </c>
      <c r="D242" s="4">
        <v>8.4</v>
      </c>
      <c r="E242" s="4">
        <v>63.1</v>
      </c>
      <c r="F242" s="6">
        <v>0</v>
      </c>
      <c r="H242" s="3" t="s">
        <v>212</v>
      </c>
      <c r="I242" s="7">
        <v>0.46</v>
      </c>
      <c r="J242" s="7">
        <v>0.02</v>
      </c>
      <c r="K242" s="7">
        <v>0.05</v>
      </c>
      <c r="L242" s="7">
        <v>0.38</v>
      </c>
      <c r="M242" s="6">
        <v>0</v>
      </c>
    </row>
    <row r="243" spans="1:13" x14ac:dyDescent="0.2">
      <c r="A243" s="3" t="s">
        <v>213</v>
      </c>
      <c r="B243" s="4">
        <v>144.9</v>
      </c>
      <c r="C243" s="4">
        <v>32.6</v>
      </c>
      <c r="D243" s="4">
        <v>24.2</v>
      </c>
      <c r="E243" s="4">
        <v>87.1</v>
      </c>
      <c r="F243" s="6">
        <v>1</v>
      </c>
      <c r="H243" s="3" t="s">
        <v>213</v>
      </c>
      <c r="I243" s="7">
        <v>0.83</v>
      </c>
      <c r="J243" s="7">
        <v>0.19</v>
      </c>
      <c r="K243" s="7">
        <v>0.14000000000000001</v>
      </c>
      <c r="L243" s="4">
        <v>0.5</v>
      </c>
      <c r="M243" s="7">
        <v>0.01</v>
      </c>
    </row>
    <row r="244" spans="1:13" x14ac:dyDescent="0.2">
      <c r="A244" s="3" t="s">
        <v>214</v>
      </c>
      <c r="B244" s="4">
        <v>140.69999999999999</v>
      </c>
      <c r="C244" s="4">
        <v>40.1</v>
      </c>
      <c r="D244" s="4">
        <v>18.3</v>
      </c>
      <c r="E244" s="4">
        <v>81.2</v>
      </c>
      <c r="F244" s="4">
        <v>1.2</v>
      </c>
      <c r="H244" s="3" t="s">
        <v>214</v>
      </c>
      <c r="I244" s="7">
        <v>0.85</v>
      </c>
      <c r="J244" s="7">
        <v>0.24</v>
      </c>
      <c r="K244" s="7">
        <v>0.11</v>
      </c>
      <c r="L244" s="7">
        <v>0.49</v>
      </c>
      <c r="M244" s="7">
        <v>0.01</v>
      </c>
    </row>
    <row r="245" spans="1:13" x14ac:dyDescent="0.2">
      <c r="A245" s="3" t="s">
        <v>215</v>
      </c>
      <c r="B245" s="4">
        <v>157.30000000000001</v>
      </c>
      <c r="C245" s="4">
        <v>9.8000000000000007</v>
      </c>
      <c r="D245" s="4">
        <v>42.2</v>
      </c>
      <c r="E245" s="6">
        <v>105</v>
      </c>
      <c r="F245" s="4">
        <v>0.2</v>
      </c>
      <c r="H245" s="3" t="s">
        <v>215</v>
      </c>
      <c r="I245" s="4">
        <v>0.8</v>
      </c>
      <c r="J245" s="7">
        <v>0.05</v>
      </c>
      <c r="K245" s="7">
        <v>0.21</v>
      </c>
      <c r="L245" s="7">
        <v>0.53</v>
      </c>
      <c r="M245" s="6">
        <v>0</v>
      </c>
    </row>
    <row r="246" spans="1:13" x14ac:dyDescent="0.2">
      <c r="A246" s="3" t="s">
        <v>29</v>
      </c>
      <c r="B246" s="5" t="s">
        <v>414</v>
      </c>
      <c r="C246" s="5" t="s">
        <v>414</v>
      </c>
      <c r="D246" s="5" t="s">
        <v>414</v>
      </c>
      <c r="E246" s="5" t="s">
        <v>414</v>
      </c>
      <c r="F246" s="5" t="s">
        <v>414</v>
      </c>
      <c r="H246" s="3" t="s">
        <v>29</v>
      </c>
      <c r="I246" s="5" t="s">
        <v>414</v>
      </c>
      <c r="J246" s="5" t="s">
        <v>414</v>
      </c>
      <c r="K246" s="5" t="s">
        <v>414</v>
      </c>
      <c r="L246" s="5" t="s">
        <v>414</v>
      </c>
      <c r="M246" s="5" t="s">
        <v>414</v>
      </c>
    </row>
    <row r="247" spans="1:13" x14ac:dyDescent="0.2">
      <c r="A247" s="3" t="s">
        <v>30</v>
      </c>
      <c r="B247" s="5" t="s">
        <v>414</v>
      </c>
      <c r="C247" s="5" t="s">
        <v>414</v>
      </c>
      <c r="D247" s="5" t="s">
        <v>414</v>
      </c>
      <c r="E247" s="5" t="s">
        <v>414</v>
      </c>
      <c r="F247" s="5" t="s">
        <v>414</v>
      </c>
      <c r="H247" s="3" t="s">
        <v>30</v>
      </c>
      <c r="I247" s="5" t="s">
        <v>414</v>
      </c>
      <c r="J247" s="5" t="s">
        <v>414</v>
      </c>
      <c r="K247" s="5" t="s">
        <v>414</v>
      </c>
      <c r="L247" s="5" t="s">
        <v>414</v>
      </c>
      <c r="M247" s="5" t="s">
        <v>414</v>
      </c>
    </row>
    <row r="248" spans="1:13" x14ac:dyDescent="0.2">
      <c r="A248" s="3" t="s">
        <v>216</v>
      </c>
      <c r="B248" s="4">
        <v>105.8</v>
      </c>
      <c r="C248" s="4">
        <v>15.2</v>
      </c>
      <c r="D248" s="4">
        <v>17.5</v>
      </c>
      <c r="E248" s="4">
        <v>56.6</v>
      </c>
      <c r="F248" s="4">
        <v>16.5</v>
      </c>
      <c r="H248" s="3" t="s">
        <v>216</v>
      </c>
      <c r="I248" s="7">
        <v>0.49</v>
      </c>
      <c r="J248" s="7">
        <v>7.0000000000000007E-2</v>
      </c>
      <c r="K248" s="7">
        <v>0.08</v>
      </c>
      <c r="L248" s="7">
        <v>0.26</v>
      </c>
      <c r="M248" s="7">
        <v>0.08</v>
      </c>
    </row>
    <row r="249" spans="1:13" x14ac:dyDescent="0.2">
      <c r="A249" s="3" t="s">
        <v>217</v>
      </c>
      <c r="B249" s="4">
        <v>105.8</v>
      </c>
      <c r="C249" s="4">
        <v>15.2</v>
      </c>
      <c r="D249" s="4">
        <v>17.5</v>
      </c>
      <c r="E249" s="4">
        <v>56.6</v>
      </c>
      <c r="F249" s="4">
        <v>16.5</v>
      </c>
      <c r="H249" s="3" t="s">
        <v>217</v>
      </c>
      <c r="I249" s="7">
        <v>0.49</v>
      </c>
      <c r="J249" s="7">
        <v>7.0000000000000007E-2</v>
      </c>
      <c r="K249" s="7">
        <v>0.08</v>
      </c>
      <c r="L249" s="7">
        <v>0.26</v>
      </c>
      <c r="M249" s="7">
        <v>0.08</v>
      </c>
    </row>
    <row r="250" spans="1:13" x14ac:dyDescent="0.2">
      <c r="A250" s="3" t="s">
        <v>217</v>
      </c>
      <c r="B250" s="4">
        <v>105.8</v>
      </c>
      <c r="C250" s="4">
        <v>15.2</v>
      </c>
      <c r="D250" s="4">
        <v>17.5</v>
      </c>
      <c r="E250" s="4">
        <v>56.6</v>
      </c>
      <c r="F250" s="4">
        <v>16.5</v>
      </c>
      <c r="H250" s="3" t="s">
        <v>217</v>
      </c>
      <c r="I250" s="7">
        <v>0.49</v>
      </c>
      <c r="J250" s="7">
        <v>7.0000000000000007E-2</v>
      </c>
      <c r="K250" s="7">
        <v>0.08</v>
      </c>
      <c r="L250" s="7">
        <v>0.26</v>
      </c>
      <c r="M250" s="7">
        <v>0.08</v>
      </c>
    </row>
    <row r="251" spans="1:13" x14ac:dyDescent="0.2">
      <c r="A251" s="3" t="s">
        <v>218</v>
      </c>
      <c r="B251" s="4">
        <v>67.8</v>
      </c>
      <c r="C251" s="4">
        <v>18.8</v>
      </c>
      <c r="D251" s="4">
        <v>15.8</v>
      </c>
      <c r="E251" s="4">
        <v>33.200000000000003</v>
      </c>
      <c r="F251" s="5" t="s">
        <v>414</v>
      </c>
      <c r="H251" s="3" t="s">
        <v>218</v>
      </c>
      <c r="I251" s="4">
        <v>0.7</v>
      </c>
      <c r="J251" s="7">
        <v>0.19</v>
      </c>
      <c r="K251" s="7">
        <v>0.16</v>
      </c>
      <c r="L251" s="7">
        <v>0.34</v>
      </c>
      <c r="M251" s="5" t="s">
        <v>414</v>
      </c>
    </row>
    <row r="252" spans="1:13" x14ac:dyDescent="0.2">
      <c r="A252" s="3" t="s">
        <v>219</v>
      </c>
      <c r="B252" s="4">
        <v>67.8</v>
      </c>
      <c r="C252" s="4">
        <v>18.8</v>
      </c>
      <c r="D252" s="4">
        <v>15.8</v>
      </c>
      <c r="E252" s="4">
        <v>33.200000000000003</v>
      </c>
      <c r="F252" s="5" t="s">
        <v>414</v>
      </c>
      <c r="H252" s="3" t="s">
        <v>219</v>
      </c>
      <c r="I252" s="4">
        <v>0.7</v>
      </c>
      <c r="J252" s="7">
        <v>0.19</v>
      </c>
      <c r="K252" s="7">
        <v>0.16</v>
      </c>
      <c r="L252" s="7">
        <v>0.34</v>
      </c>
      <c r="M252" s="5" t="s">
        <v>414</v>
      </c>
    </row>
    <row r="253" spans="1:13" x14ac:dyDescent="0.2">
      <c r="A253" s="3" t="s">
        <v>219</v>
      </c>
      <c r="B253" s="4">
        <v>67.8</v>
      </c>
      <c r="C253" s="4">
        <v>18.8</v>
      </c>
      <c r="D253" s="4">
        <v>15.8</v>
      </c>
      <c r="E253" s="4">
        <v>33.200000000000003</v>
      </c>
      <c r="F253" s="5" t="s">
        <v>414</v>
      </c>
      <c r="H253" s="3" t="s">
        <v>219</v>
      </c>
      <c r="I253" s="4">
        <v>0.7</v>
      </c>
      <c r="J253" s="7">
        <v>0.19</v>
      </c>
      <c r="K253" s="7">
        <v>0.16</v>
      </c>
      <c r="L253" s="7">
        <v>0.34</v>
      </c>
      <c r="M253" s="5" t="s">
        <v>414</v>
      </c>
    </row>
    <row r="254" spans="1:13" x14ac:dyDescent="0.2">
      <c r="A254" s="3" t="s">
        <v>220</v>
      </c>
      <c r="B254" s="4">
        <v>92.6</v>
      </c>
      <c r="C254" s="4">
        <v>24.3</v>
      </c>
      <c r="D254" s="4">
        <v>18.100000000000001</v>
      </c>
      <c r="E254" s="4">
        <v>50.2</v>
      </c>
      <c r="F254" s="5" t="s">
        <v>414</v>
      </c>
      <c r="H254" s="3" t="s">
        <v>220</v>
      </c>
      <c r="I254" s="7">
        <v>0.91</v>
      </c>
      <c r="J254" s="7">
        <v>0.24</v>
      </c>
      <c r="K254" s="7">
        <v>0.18</v>
      </c>
      <c r="L254" s="4">
        <v>0.5</v>
      </c>
      <c r="M254" s="5" t="s">
        <v>414</v>
      </c>
    </row>
    <row r="255" spans="1:13" x14ac:dyDescent="0.2">
      <c r="A255" s="3" t="s">
        <v>221</v>
      </c>
      <c r="B255" s="4">
        <v>92.6</v>
      </c>
      <c r="C255" s="4">
        <v>24.3</v>
      </c>
      <c r="D255" s="4">
        <v>18.100000000000001</v>
      </c>
      <c r="E255" s="4">
        <v>50.2</v>
      </c>
      <c r="F255" s="5" t="s">
        <v>414</v>
      </c>
      <c r="H255" s="3" t="s">
        <v>221</v>
      </c>
      <c r="I255" s="7">
        <v>0.91</v>
      </c>
      <c r="J255" s="7">
        <v>0.24</v>
      </c>
      <c r="K255" s="7">
        <v>0.18</v>
      </c>
      <c r="L255" s="4">
        <v>0.5</v>
      </c>
      <c r="M255" s="5" t="s">
        <v>414</v>
      </c>
    </row>
    <row r="256" spans="1:13" x14ac:dyDescent="0.2">
      <c r="A256" s="3" t="s">
        <v>221</v>
      </c>
      <c r="B256" s="4">
        <v>92.6</v>
      </c>
      <c r="C256" s="4">
        <v>24.3</v>
      </c>
      <c r="D256" s="4">
        <v>18.100000000000001</v>
      </c>
      <c r="E256" s="4">
        <v>50.2</v>
      </c>
      <c r="F256" s="5" t="s">
        <v>414</v>
      </c>
      <c r="H256" s="3" t="s">
        <v>221</v>
      </c>
      <c r="I256" s="7">
        <v>0.91</v>
      </c>
      <c r="J256" s="7">
        <v>0.24</v>
      </c>
      <c r="K256" s="7">
        <v>0.18</v>
      </c>
      <c r="L256" s="4">
        <v>0.5</v>
      </c>
      <c r="M256" s="5" t="s">
        <v>414</v>
      </c>
    </row>
    <row r="257" spans="1:13" x14ac:dyDescent="0.2">
      <c r="A257" s="3" t="s">
        <v>222</v>
      </c>
      <c r="B257" s="4">
        <v>1169.0999999999999</v>
      </c>
      <c r="C257" s="4">
        <v>813.1</v>
      </c>
      <c r="D257" s="4">
        <v>224.2</v>
      </c>
      <c r="E257" s="4">
        <v>131.80000000000001</v>
      </c>
      <c r="F257" s="6">
        <v>0</v>
      </c>
      <c r="H257" s="3" t="s">
        <v>222</v>
      </c>
      <c r="I257" s="7">
        <v>1.43</v>
      </c>
      <c r="J257" s="6">
        <v>1</v>
      </c>
      <c r="K257" s="7">
        <v>0.28000000000000003</v>
      </c>
      <c r="L257" s="7">
        <v>0.16</v>
      </c>
      <c r="M257" s="6">
        <v>0</v>
      </c>
    </row>
    <row r="258" spans="1:13" x14ac:dyDescent="0.2">
      <c r="A258" s="3" t="s">
        <v>222</v>
      </c>
      <c r="B258" s="4">
        <v>1169.0999999999999</v>
      </c>
      <c r="C258" s="4">
        <v>813.1</v>
      </c>
      <c r="D258" s="4">
        <v>224.2</v>
      </c>
      <c r="E258" s="4">
        <v>131.80000000000001</v>
      </c>
      <c r="F258" s="6">
        <v>0</v>
      </c>
      <c r="H258" s="3" t="s">
        <v>222</v>
      </c>
      <c r="I258" s="7">
        <v>1.43</v>
      </c>
      <c r="J258" s="6">
        <v>1</v>
      </c>
      <c r="K258" s="7">
        <v>0.28000000000000003</v>
      </c>
      <c r="L258" s="7">
        <v>0.16</v>
      </c>
      <c r="M258" s="6">
        <v>0</v>
      </c>
    </row>
    <row r="259" spans="1:13" x14ac:dyDescent="0.2">
      <c r="A259" s="3" t="s">
        <v>222</v>
      </c>
      <c r="B259" s="4">
        <v>1169.0999999999999</v>
      </c>
      <c r="C259" s="4">
        <v>813.1</v>
      </c>
      <c r="D259" s="4">
        <v>224.2</v>
      </c>
      <c r="E259" s="4">
        <v>131.80000000000001</v>
      </c>
      <c r="F259" s="6">
        <v>0</v>
      </c>
      <c r="H259" s="3" t="s">
        <v>222</v>
      </c>
      <c r="I259" s="7">
        <v>1.43</v>
      </c>
      <c r="J259" s="6">
        <v>1</v>
      </c>
      <c r="K259" s="7">
        <v>0.28000000000000003</v>
      </c>
      <c r="L259" s="7">
        <v>0.16</v>
      </c>
      <c r="M259" s="6">
        <v>0</v>
      </c>
    </row>
    <row r="260" spans="1:13" x14ac:dyDescent="0.2">
      <c r="A260" s="3" t="s">
        <v>223</v>
      </c>
      <c r="B260" s="4">
        <v>120.6</v>
      </c>
      <c r="C260" s="4">
        <v>75.3</v>
      </c>
      <c r="D260" s="6">
        <v>19</v>
      </c>
      <c r="E260" s="4">
        <v>24.3</v>
      </c>
      <c r="F260" s="5" t="s">
        <v>414</v>
      </c>
      <c r="H260" s="3" t="s">
        <v>223</v>
      </c>
      <c r="I260" s="7">
        <v>1.22</v>
      </c>
      <c r="J260" s="7">
        <v>0.76</v>
      </c>
      <c r="K260" s="7">
        <v>0.19</v>
      </c>
      <c r="L260" s="7">
        <v>0.25</v>
      </c>
      <c r="M260" s="5" t="s">
        <v>414</v>
      </c>
    </row>
    <row r="261" spans="1:13" x14ac:dyDescent="0.2">
      <c r="A261" s="3" t="s">
        <v>224</v>
      </c>
      <c r="B261" s="4">
        <v>264.10000000000002</v>
      </c>
      <c r="C261" s="4">
        <v>176.3</v>
      </c>
      <c r="D261" s="4">
        <v>51.6</v>
      </c>
      <c r="E261" s="4">
        <v>36.200000000000003</v>
      </c>
      <c r="F261" s="5" t="s">
        <v>414</v>
      </c>
      <c r="H261" s="3" t="s">
        <v>224</v>
      </c>
      <c r="I261" s="7">
        <v>1.62</v>
      </c>
      <c r="J261" s="7">
        <v>1.08</v>
      </c>
      <c r="K261" s="7">
        <v>0.32</v>
      </c>
      <c r="L261" s="7">
        <v>0.22</v>
      </c>
      <c r="M261" s="5" t="s">
        <v>414</v>
      </c>
    </row>
    <row r="262" spans="1:13" x14ac:dyDescent="0.2">
      <c r="A262" s="3" t="s">
        <v>224</v>
      </c>
      <c r="B262" s="4">
        <v>264.10000000000002</v>
      </c>
      <c r="C262" s="4">
        <v>176.3</v>
      </c>
      <c r="D262" s="4">
        <v>51.6</v>
      </c>
      <c r="E262" s="4">
        <v>36.200000000000003</v>
      </c>
      <c r="F262" s="5" t="s">
        <v>414</v>
      </c>
      <c r="H262" s="3" t="s">
        <v>224</v>
      </c>
      <c r="I262" s="7">
        <v>1.62</v>
      </c>
      <c r="J262" s="7">
        <v>1.08</v>
      </c>
      <c r="K262" s="7">
        <v>0.32</v>
      </c>
      <c r="L262" s="7">
        <v>0.22</v>
      </c>
      <c r="M262" s="5" t="s">
        <v>414</v>
      </c>
    </row>
    <row r="263" spans="1:13" x14ac:dyDescent="0.2">
      <c r="A263" s="3" t="s">
        <v>225</v>
      </c>
      <c r="B263" s="4">
        <v>56.4</v>
      </c>
      <c r="C263" s="4">
        <v>33.200000000000003</v>
      </c>
      <c r="D263" s="4">
        <v>4.5</v>
      </c>
      <c r="E263" s="4">
        <v>18.600000000000001</v>
      </c>
      <c r="F263" s="5" t="s">
        <v>414</v>
      </c>
      <c r="H263" s="3" t="s">
        <v>225</v>
      </c>
      <c r="I263" s="7">
        <v>0.66</v>
      </c>
      <c r="J263" s="7">
        <v>0.39</v>
      </c>
      <c r="K263" s="7">
        <v>0.05</v>
      </c>
      <c r="L263" s="7">
        <v>0.22</v>
      </c>
      <c r="M263" s="5" t="s">
        <v>414</v>
      </c>
    </row>
    <row r="264" spans="1:13" x14ac:dyDescent="0.2">
      <c r="A264" s="3" t="s">
        <v>226</v>
      </c>
      <c r="B264" s="6">
        <v>61</v>
      </c>
      <c r="C264" s="4">
        <v>44.5</v>
      </c>
      <c r="D264" s="4">
        <v>7.6</v>
      </c>
      <c r="E264" s="4">
        <v>8.9</v>
      </c>
      <c r="F264" s="5" t="s">
        <v>414</v>
      </c>
      <c r="H264" s="3" t="s">
        <v>226</v>
      </c>
      <c r="I264" s="4">
        <v>0.7</v>
      </c>
      <c r="J264" s="7">
        <v>0.51</v>
      </c>
      <c r="K264" s="7">
        <v>0.09</v>
      </c>
      <c r="L264" s="4">
        <v>0.1</v>
      </c>
      <c r="M264" s="5" t="s">
        <v>414</v>
      </c>
    </row>
    <row r="265" spans="1:13" x14ac:dyDescent="0.2">
      <c r="A265" s="3" t="s">
        <v>227</v>
      </c>
      <c r="B265" s="4">
        <v>65.7</v>
      </c>
      <c r="C265" s="4">
        <v>37.6</v>
      </c>
      <c r="D265" s="4">
        <v>3.3</v>
      </c>
      <c r="E265" s="4">
        <v>24.8</v>
      </c>
      <c r="F265" s="5" t="s">
        <v>414</v>
      </c>
      <c r="H265" s="3" t="s">
        <v>227</v>
      </c>
      <c r="I265" s="7">
        <v>0.65</v>
      </c>
      <c r="J265" s="7">
        <v>0.37</v>
      </c>
      <c r="K265" s="7">
        <v>0.03</v>
      </c>
      <c r="L265" s="7">
        <v>0.25</v>
      </c>
      <c r="M265" s="5" t="s">
        <v>414</v>
      </c>
    </row>
    <row r="266" spans="1:13" x14ac:dyDescent="0.2">
      <c r="A266" s="3" t="s">
        <v>228</v>
      </c>
      <c r="B266" s="4">
        <v>41.1</v>
      </c>
      <c r="C266" s="4">
        <v>15.5</v>
      </c>
      <c r="D266" s="4">
        <v>2.2999999999999998</v>
      </c>
      <c r="E266" s="4">
        <v>23.3</v>
      </c>
      <c r="F266" s="5" t="s">
        <v>414</v>
      </c>
      <c r="H266" s="3" t="s">
        <v>228</v>
      </c>
      <c r="I266" s="7">
        <v>0.62</v>
      </c>
      <c r="J266" s="7">
        <v>0.24</v>
      </c>
      <c r="K266" s="7">
        <v>0.04</v>
      </c>
      <c r="L266" s="7">
        <v>0.35</v>
      </c>
      <c r="M266" s="5" t="s">
        <v>414</v>
      </c>
    </row>
    <row r="267" spans="1:13" x14ac:dyDescent="0.2">
      <c r="A267" s="3" t="s">
        <v>229</v>
      </c>
      <c r="B267" s="4">
        <v>57.6</v>
      </c>
      <c r="C267" s="4">
        <v>31.9</v>
      </c>
      <c r="D267" s="4">
        <v>5.7</v>
      </c>
      <c r="E267" s="4">
        <v>19.899999999999999</v>
      </c>
      <c r="F267" s="5" t="s">
        <v>414</v>
      </c>
      <c r="H267" s="3" t="s">
        <v>229</v>
      </c>
      <c r="I267" s="7">
        <v>0.92</v>
      </c>
      <c r="J267" s="7">
        <v>0.51</v>
      </c>
      <c r="K267" s="7">
        <v>0.09</v>
      </c>
      <c r="L267" s="7">
        <v>0.32</v>
      </c>
      <c r="M267" s="5" t="s">
        <v>414</v>
      </c>
    </row>
    <row r="268" spans="1:13" x14ac:dyDescent="0.2">
      <c r="A268" s="3" t="s">
        <v>230</v>
      </c>
      <c r="B268" s="4">
        <v>34.700000000000003</v>
      </c>
      <c r="C268" s="4">
        <v>23.6</v>
      </c>
      <c r="D268" s="4">
        <v>0.7</v>
      </c>
      <c r="E268" s="4">
        <v>10.4</v>
      </c>
      <c r="F268" s="5" t="s">
        <v>414</v>
      </c>
      <c r="H268" s="3" t="s">
        <v>230</v>
      </c>
      <c r="I268" s="7">
        <v>0.59</v>
      </c>
      <c r="J268" s="4">
        <v>0.4</v>
      </c>
      <c r="K268" s="7">
        <v>0.01</v>
      </c>
      <c r="L268" s="7">
        <v>0.18</v>
      </c>
      <c r="M268" s="5" t="s">
        <v>414</v>
      </c>
    </row>
    <row r="269" spans="1:13" x14ac:dyDescent="0.2">
      <c r="A269" s="3" t="s">
        <v>231</v>
      </c>
      <c r="B269" s="4">
        <v>64.900000000000006</v>
      </c>
      <c r="C269" s="4">
        <v>38.6</v>
      </c>
      <c r="D269" s="4">
        <v>3.9</v>
      </c>
      <c r="E269" s="4">
        <v>22.3</v>
      </c>
      <c r="F269" s="5" t="s">
        <v>414</v>
      </c>
      <c r="H269" s="3" t="s">
        <v>231</v>
      </c>
      <c r="I269" s="7">
        <v>1.03</v>
      </c>
      <c r="J269" s="7">
        <v>0.61</v>
      </c>
      <c r="K269" s="7">
        <v>0.06</v>
      </c>
      <c r="L269" s="7">
        <v>0.35</v>
      </c>
      <c r="M269" s="5" t="s">
        <v>414</v>
      </c>
    </row>
    <row r="270" spans="1:13" x14ac:dyDescent="0.2">
      <c r="A270" s="3" t="s">
        <v>232</v>
      </c>
      <c r="B270" s="4">
        <v>70.2</v>
      </c>
      <c r="C270" s="6">
        <v>32</v>
      </c>
      <c r="D270" s="4">
        <v>12.4</v>
      </c>
      <c r="E270" s="4">
        <v>25.8</v>
      </c>
      <c r="F270" s="5" t="s">
        <v>414</v>
      </c>
      <c r="H270" s="3" t="s">
        <v>232</v>
      </c>
      <c r="I270" s="7">
        <v>1.08</v>
      </c>
      <c r="J270" s="7">
        <v>0.49</v>
      </c>
      <c r="K270" s="7">
        <v>0.19</v>
      </c>
      <c r="L270" s="4">
        <v>0.4</v>
      </c>
      <c r="M270" s="5" t="s">
        <v>414</v>
      </c>
    </row>
    <row r="271" spans="1:13" x14ac:dyDescent="0.2">
      <c r="A271" s="3" t="s">
        <v>233</v>
      </c>
      <c r="B271" s="4">
        <v>114.3</v>
      </c>
      <c r="C271" s="6">
        <v>76</v>
      </c>
      <c r="D271" s="4">
        <v>4.0999999999999996</v>
      </c>
      <c r="E271" s="4">
        <v>34.299999999999997</v>
      </c>
      <c r="F271" s="6">
        <v>0</v>
      </c>
      <c r="H271" s="3" t="s">
        <v>233</v>
      </c>
      <c r="I271" s="7">
        <v>0.71</v>
      </c>
      <c r="J271" s="7">
        <v>0.47</v>
      </c>
      <c r="K271" s="7">
        <v>0.03</v>
      </c>
      <c r="L271" s="7">
        <v>0.21</v>
      </c>
      <c r="M271" s="6">
        <v>0</v>
      </c>
    </row>
    <row r="272" spans="1:13" x14ac:dyDescent="0.2">
      <c r="A272" s="3" t="s">
        <v>233</v>
      </c>
      <c r="B272" s="4">
        <v>114.3</v>
      </c>
      <c r="C272" s="6">
        <v>76</v>
      </c>
      <c r="D272" s="4">
        <v>4.0999999999999996</v>
      </c>
      <c r="E272" s="4">
        <v>34.299999999999997</v>
      </c>
      <c r="F272" s="6">
        <v>0</v>
      </c>
      <c r="H272" s="3" t="s">
        <v>233</v>
      </c>
      <c r="I272" s="7">
        <v>0.71</v>
      </c>
      <c r="J272" s="7">
        <v>0.47</v>
      </c>
      <c r="K272" s="7">
        <v>0.03</v>
      </c>
      <c r="L272" s="7">
        <v>0.21</v>
      </c>
      <c r="M272" s="6">
        <v>0</v>
      </c>
    </row>
    <row r="273" spans="1:13" x14ac:dyDescent="0.2">
      <c r="A273" s="3" t="s">
        <v>233</v>
      </c>
      <c r="B273" s="4">
        <v>114.3</v>
      </c>
      <c r="C273" s="6">
        <v>76</v>
      </c>
      <c r="D273" s="4">
        <v>4.0999999999999996</v>
      </c>
      <c r="E273" s="4">
        <v>34.299999999999997</v>
      </c>
      <c r="F273" s="6">
        <v>0</v>
      </c>
      <c r="H273" s="3" t="s">
        <v>233</v>
      </c>
      <c r="I273" s="7">
        <v>0.71</v>
      </c>
      <c r="J273" s="7">
        <v>0.47</v>
      </c>
      <c r="K273" s="7">
        <v>0.03</v>
      </c>
      <c r="L273" s="7">
        <v>0.21</v>
      </c>
      <c r="M273" s="6">
        <v>0</v>
      </c>
    </row>
    <row r="274" spans="1:13" x14ac:dyDescent="0.2">
      <c r="A274" s="3" t="s">
        <v>234</v>
      </c>
      <c r="B274" s="4">
        <v>728.9</v>
      </c>
      <c r="C274" s="4">
        <v>409.8</v>
      </c>
      <c r="D274" s="4">
        <v>79.3</v>
      </c>
      <c r="E274" s="4">
        <v>239.8</v>
      </c>
      <c r="F274" s="5" t="s">
        <v>414</v>
      </c>
      <c r="H274" s="3" t="s">
        <v>234</v>
      </c>
      <c r="I274" s="7">
        <v>2.0299999999999998</v>
      </c>
      <c r="J274" s="7">
        <v>1.1399999999999999</v>
      </c>
      <c r="K274" s="7">
        <v>0.22</v>
      </c>
      <c r="L274" s="7">
        <v>0.67</v>
      </c>
      <c r="M274" s="5" t="s">
        <v>414</v>
      </c>
    </row>
    <row r="275" spans="1:13" x14ac:dyDescent="0.2">
      <c r="A275" s="3" t="s">
        <v>235</v>
      </c>
      <c r="B275" s="4">
        <v>511.4</v>
      </c>
      <c r="C275" s="4">
        <v>272.60000000000002</v>
      </c>
      <c r="D275" s="4">
        <v>11.2</v>
      </c>
      <c r="E275" s="4">
        <v>227.5</v>
      </c>
      <c r="F275" s="5" t="s">
        <v>414</v>
      </c>
      <c r="H275" s="3" t="s">
        <v>235</v>
      </c>
      <c r="I275" s="7">
        <v>1.43</v>
      </c>
      <c r="J275" s="7">
        <v>0.76</v>
      </c>
      <c r="K275" s="7">
        <v>0.03</v>
      </c>
      <c r="L275" s="7">
        <v>0.64</v>
      </c>
      <c r="M275" s="5" t="s">
        <v>414</v>
      </c>
    </row>
    <row r="276" spans="1:13" x14ac:dyDescent="0.2">
      <c r="A276" s="3" t="s">
        <v>236</v>
      </c>
      <c r="B276" s="4">
        <v>891.2</v>
      </c>
      <c r="C276" s="4">
        <v>263.3</v>
      </c>
      <c r="D276" s="6">
        <v>17</v>
      </c>
      <c r="E276" s="4">
        <v>610.9</v>
      </c>
      <c r="F276" s="5" t="s">
        <v>414</v>
      </c>
      <c r="H276" s="3" t="s">
        <v>236</v>
      </c>
      <c r="I276" s="7">
        <v>1.77</v>
      </c>
      <c r="J276" s="7">
        <v>0.52</v>
      </c>
      <c r="K276" s="7">
        <v>0.03</v>
      </c>
      <c r="L276" s="7">
        <v>1.21</v>
      </c>
      <c r="M276" s="5" t="s">
        <v>414</v>
      </c>
    </row>
    <row r="277" spans="1:13" x14ac:dyDescent="0.2">
      <c r="A277" s="3" t="s">
        <v>237</v>
      </c>
      <c r="B277" s="4">
        <v>292.39999999999998</v>
      </c>
      <c r="C277" s="6">
        <v>226</v>
      </c>
      <c r="D277" s="4">
        <v>13.8</v>
      </c>
      <c r="E277" s="4">
        <v>52.6</v>
      </c>
      <c r="F277" s="5" t="s">
        <v>414</v>
      </c>
      <c r="H277" s="3" t="s">
        <v>237</v>
      </c>
      <c r="I277" s="7">
        <v>1.01</v>
      </c>
      <c r="J277" s="7">
        <v>0.78</v>
      </c>
      <c r="K277" s="7">
        <v>0.05</v>
      </c>
      <c r="L277" s="7">
        <v>0.18</v>
      </c>
      <c r="M277" s="5" t="s">
        <v>414</v>
      </c>
    </row>
    <row r="278" spans="1:13" x14ac:dyDescent="0.2">
      <c r="A278" s="3" t="s">
        <v>238</v>
      </c>
      <c r="B278" s="4">
        <v>352.1</v>
      </c>
      <c r="C278" s="4">
        <v>344.9</v>
      </c>
      <c r="D278" s="4">
        <v>0.9</v>
      </c>
      <c r="E278" s="4">
        <v>6.3</v>
      </c>
      <c r="F278" s="5" t="s">
        <v>414</v>
      </c>
      <c r="H278" s="3" t="s">
        <v>238</v>
      </c>
      <c r="I278" s="7">
        <v>1.28</v>
      </c>
      <c r="J278" s="7">
        <v>1.26</v>
      </c>
      <c r="K278" s="6">
        <v>0</v>
      </c>
      <c r="L278" s="7">
        <v>0.02</v>
      </c>
      <c r="M278" s="5" t="s">
        <v>414</v>
      </c>
    </row>
    <row r="279" spans="1:13" x14ac:dyDescent="0.2">
      <c r="A279" s="3" t="s">
        <v>239</v>
      </c>
      <c r="B279" s="4">
        <v>739.3</v>
      </c>
      <c r="C279" s="4">
        <v>436.4</v>
      </c>
      <c r="D279" s="4">
        <v>75.8</v>
      </c>
      <c r="E279" s="4">
        <v>227.1</v>
      </c>
      <c r="F279" s="5" t="s">
        <v>414</v>
      </c>
      <c r="H279" s="3" t="s">
        <v>239</v>
      </c>
      <c r="I279" s="7">
        <v>2.4500000000000002</v>
      </c>
      <c r="J279" s="7">
        <v>1.45</v>
      </c>
      <c r="K279" s="7">
        <v>0.25</v>
      </c>
      <c r="L279" s="7">
        <v>0.75</v>
      </c>
      <c r="M279" s="5" t="s">
        <v>414</v>
      </c>
    </row>
    <row r="280" spans="1:13" x14ac:dyDescent="0.2">
      <c r="A280" s="3" t="s">
        <v>240</v>
      </c>
      <c r="B280" s="4">
        <v>720.8</v>
      </c>
      <c r="C280" s="6">
        <v>529</v>
      </c>
      <c r="D280" s="4">
        <v>14.3</v>
      </c>
      <c r="E280" s="4">
        <v>177.5</v>
      </c>
      <c r="F280" s="5" t="s">
        <v>414</v>
      </c>
      <c r="H280" s="3" t="s">
        <v>240</v>
      </c>
      <c r="I280" s="7">
        <v>2.29</v>
      </c>
      <c r="J280" s="7">
        <v>1.68</v>
      </c>
      <c r="K280" s="7">
        <v>0.05</v>
      </c>
      <c r="L280" s="7">
        <v>0.56000000000000005</v>
      </c>
      <c r="M280" s="5" t="s">
        <v>414</v>
      </c>
    </row>
    <row r="281" spans="1:13" x14ac:dyDescent="0.2">
      <c r="A281" s="3" t="s">
        <v>241</v>
      </c>
      <c r="B281" s="4">
        <v>778.3</v>
      </c>
      <c r="C281" s="4">
        <v>393.4</v>
      </c>
      <c r="D281" s="4">
        <v>86.9</v>
      </c>
      <c r="E281" s="6">
        <v>298</v>
      </c>
      <c r="F281" s="5" t="s">
        <v>414</v>
      </c>
      <c r="H281" s="3" t="s">
        <v>241</v>
      </c>
      <c r="I281" s="7">
        <v>2.58</v>
      </c>
      <c r="J281" s="4">
        <v>1.3</v>
      </c>
      <c r="K281" s="7">
        <v>0.28999999999999998</v>
      </c>
      <c r="L281" s="7">
        <v>0.99</v>
      </c>
      <c r="M281" s="5" t="s">
        <v>414</v>
      </c>
    </row>
    <row r="282" spans="1:13" x14ac:dyDescent="0.2">
      <c r="A282" s="3" t="s">
        <v>242</v>
      </c>
      <c r="B282" s="4">
        <v>593.4</v>
      </c>
      <c r="C282" s="4">
        <v>388.5</v>
      </c>
      <c r="D282" s="6">
        <v>197</v>
      </c>
      <c r="E282" s="4">
        <v>7.9</v>
      </c>
      <c r="F282" s="5" t="s">
        <v>414</v>
      </c>
      <c r="H282" s="3" t="s">
        <v>242</v>
      </c>
      <c r="I282" s="7">
        <v>2.2599999999999998</v>
      </c>
      <c r="J282" s="7">
        <v>1.48</v>
      </c>
      <c r="K282" s="7">
        <v>0.75</v>
      </c>
      <c r="L282" s="7">
        <v>0.03</v>
      </c>
      <c r="M282" s="5" t="s">
        <v>414</v>
      </c>
    </row>
    <row r="283" spans="1:13" x14ac:dyDescent="0.2">
      <c r="A283" s="3" t="s">
        <v>243</v>
      </c>
      <c r="B283" s="4">
        <v>792.1</v>
      </c>
      <c r="C283" s="4">
        <v>379.6</v>
      </c>
      <c r="D283" s="4">
        <v>120.1</v>
      </c>
      <c r="E283" s="4">
        <v>292.3</v>
      </c>
      <c r="F283" s="5" t="s">
        <v>414</v>
      </c>
      <c r="H283" s="3" t="s">
        <v>243</v>
      </c>
      <c r="I283" s="7">
        <v>2.0699999999999998</v>
      </c>
      <c r="J283" s="7">
        <v>0.99</v>
      </c>
      <c r="K283" s="7">
        <v>0.31</v>
      </c>
      <c r="L283" s="7">
        <v>0.76</v>
      </c>
      <c r="M283" s="5" t="s">
        <v>414</v>
      </c>
    </row>
    <row r="284" spans="1:13" x14ac:dyDescent="0.2">
      <c r="A284" s="3" t="s">
        <v>244</v>
      </c>
      <c r="B284" s="4">
        <v>951.2</v>
      </c>
      <c r="C284" s="4">
        <v>333.8</v>
      </c>
      <c r="D284" s="4">
        <v>141.6</v>
      </c>
      <c r="E284" s="4">
        <v>475.8</v>
      </c>
      <c r="F284" s="5" t="s">
        <v>414</v>
      </c>
      <c r="H284" s="3" t="s">
        <v>244</v>
      </c>
      <c r="I284" s="7">
        <v>2.2400000000000002</v>
      </c>
      <c r="J284" s="7">
        <v>0.79</v>
      </c>
      <c r="K284" s="7">
        <v>0.33</v>
      </c>
      <c r="L284" s="7">
        <v>1.1200000000000001</v>
      </c>
      <c r="M284" s="5" t="s">
        <v>414</v>
      </c>
    </row>
    <row r="285" spans="1:13" x14ac:dyDescent="0.2">
      <c r="A285" s="3" t="s">
        <v>245</v>
      </c>
      <c r="B285" s="4">
        <v>847.8</v>
      </c>
      <c r="C285" s="4">
        <v>450.8</v>
      </c>
      <c r="D285" s="4">
        <v>134.6</v>
      </c>
      <c r="E285" s="4">
        <v>262.39999999999998</v>
      </c>
      <c r="F285" s="5" t="s">
        <v>414</v>
      </c>
      <c r="H285" s="3" t="s">
        <v>245</v>
      </c>
      <c r="I285" s="7">
        <v>2.09</v>
      </c>
      <c r="J285" s="7">
        <v>1.1100000000000001</v>
      </c>
      <c r="K285" s="7">
        <v>0.33</v>
      </c>
      <c r="L285" s="7">
        <v>0.65</v>
      </c>
      <c r="M285" s="5" t="s">
        <v>414</v>
      </c>
    </row>
    <row r="286" spans="1:13" x14ac:dyDescent="0.2">
      <c r="A286" s="3" t="s">
        <v>246</v>
      </c>
      <c r="B286" s="6">
        <v>753</v>
      </c>
      <c r="C286" s="4">
        <v>356.9</v>
      </c>
      <c r="D286" s="4">
        <v>114.2</v>
      </c>
      <c r="E286" s="6">
        <v>282</v>
      </c>
      <c r="F286" s="5" t="s">
        <v>414</v>
      </c>
      <c r="H286" s="3" t="s">
        <v>246</v>
      </c>
      <c r="I286" s="7">
        <v>2.12</v>
      </c>
      <c r="J286" s="7">
        <v>1.01</v>
      </c>
      <c r="K286" s="7">
        <v>0.32</v>
      </c>
      <c r="L286" s="7">
        <v>0.79</v>
      </c>
      <c r="M286" s="5" t="s">
        <v>414</v>
      </c>
    </row>
    <row r="287" spans="1:13" x14ac:dyDescent="0.2">
      <c r="A287" s="3" t="s">
        <v>247</v>
      </c>
      <c r="B287" s="6">
        <v>248</v>
      </c>
      <c r="C287" s="4">
        <v>236.1</v>
      </c>
      <c r="D287" s="4">
        <v>3.7</v>
      </c>
      <c r="E287" s="4">
        <v>8.1</v>
      </c>
      <c r="F287" s="5" t="s">
        <v>414</v>
      </c>
      <c r="H287" s="3" t="s">
        <v>247</v>
      </c>
      <c r="I287" s="7">
        <v>0.72</v>
      </c>
      <c r="J287" s="7">
        <v>0.69</v>
      </c>
      <c r="K287" s="7">
        <v>0.01</v>
      </c>
      <c r="L287" s="7">
        <v>0.02</v>
      </c>
      <c r="M287" s="5" t="s">
        <v>414</v>
      </c>
    </row>
    <row r="288" spans="1:13" x14ac:dyDescent="0.2">
      <c r="A288" s="3" t="s">
        <v>248</v>
      </c>
      <c r="B288" s="6">
        <v>685</v>
      </c>
      <c r="C288" s="4">
        <v>515.5</v>
      </c>
      <c r="D288" s="4">
        <v>26.2</v>
      </c>
      <c r="E288" s="4">
        <v>143.30000000000001</v>
      </c>
      <c r="F288" s="5" t="s">
        <v>414</v>
      </c>
      <c r="H288" s="3" t="s">
        <v>248</v>
      </c>
      <c r="I288" s="7">
        <v>1.95</v>
      </c>
      <c r="J288" s="7">
        <v>1.47</v>
      </c>
      <c r="K288" s="7">
        <v>7.0000000000000007E-2</v>
      </c>
      <c r="L288" s="7">
        <v>0.41</v>
      </c>
      <c r="M288" s="5" t="s">
        <v>414</v>
      </c>
    </row>
    <row r="289" spans="1:13" x14ac:dyDescent="0.2">
      <c r="A289" s="3" t="s">
        <v>249</v>
      </c>
      <c r="B289" s="4">
        <v>732.9</v>
      </c>
      <c r="C289" s="6">
        <v>576</v>
      </c>
      <c r="D289" s="4">
        <v>30.3</v>
      </c>
      <c r="E289" s="4">
        <v>126.6</v>
      </c>
      <c r="F289" s="5" t="s">
        <v>414</v>
      </c>
      <c r="H289" s="3" t="s">
        <v>249</v>
      </c>
      <c r="I289" s="7">
        <v>2.0099999999999998</v>
      </c>
      <c r="J289" s="7">
        <v>1.58</v>
      </c>
      <c r="K289" s="7">
        <v>0.08</v>
      </c>
      <c r="L289" s="7">
        <v>0.35</v>
      </c>
      <c r="M289" s="5" t="s">
        <v>414</v>
      </c>
    </row>
    <row r="290" spans="1:13" x14ac:dyDescent="0.2">
      <c r="A290" s="3" t="s">
        <v>250</v>
      </c>
      <c r="B290" s="4">
        <v>580.20000000000005</v>
      </c>
      <c r="C290" s="4">
        <v>383.2</v>
      </c>
      <c r="D290" s="4">
        <v>17.100000000000001</v>
      </c>
      <c r="E290" s="4">
        <v>179.9</v>
      </c>
      <c r="F290" s="5" t="s">
        <v>414</v>
      </c>
      <c r="H290" s="3" t="s">
        <v>250</v>
      </c>
      <c r="I290" s="7">
        <v>1.81</v>
      </c>
      <c r="J290" s="7">
        <v>1.19</v>
      </c>
      <c r="K290" s="7">
        <v>0.05</v>
      </c>
      <c r="L290" s="7">
        <v>0.56000000000000005</v>
      </c>
      <c r="M290" s="5" t="s">
        <v>414</v>
      </c>
    </row>
    <row r="291" spans="1:13" x14ac:dyDescent="0.2">
      <c r="A291" s="3" t="s">
        <v>251</v>
      </c>
      <c r="B291" s="4">
        <v>984.8</v>
      </c>
      <c r="C291" s="4">
        <v>677.4</v>
      </c>
      <c r="D291" s="4">
        <v>50.6</v>
      </c>
      <c r="E291" s="6">
        <v>252</v>
      </c>
      <c r="F291" s="4">
        <v>4.8</v>
      </c>
      <c r="H291" s="3" t="s">
        <v>251</v>
      </c>
      <c r="I291" s="7">
        <v>2.77</v>
      </c>
      <c r="J291" s="4">
        <v>1.9</v>
      </c>
      <c r="K291" s="7">
        <v>0.14000000000000001</v>
      </c>
      <c r="L291" s="7">
        <v>0.71</v>
      </c>
      <c r="M291" s="7">
        <v>0.01</v>
      </c>
    </row>
    <row r="292" spans="1:13" x14ac:dyDescent="0.2">
      <c r="A292" s="3" t="s">
        <v>252</v>
      </c>
      <c r="B292" s="4">
        <v>1006.4</v>
      </c>
      <c r="C292" s="4">
        <v>602.5</v>
      </c>
      <c r="D292" s="4">
        <v>78.599999999999994</v>
      </c>
      <c r="E292" s="4">
        <v>314.89999999999998</v>
      </c>
      <c r="F292" s="4">
        <v>10.4</v>
      </c>
      <c r="H292" s="3" t="s">
        <v>252</v>
      </c>
      <c r="I292" s="7">
        <v>2.75</v>
      </c>
      <c r="J292" s="7">
        <v>1.65</v>
      </c>
      <c r="K292" s="7">
        <v>0.21</v>
      </c>
      <c r="L292" s="7">
        <v>0.86</v>
      </c>
      <c r="M292" s="7">
        <v>0.03</v>
      </c>
    </row>
    <row r="293" spans="1:13" x14ac:dyDescent="0.2">
      <c r="A293" s="3" t="s">
        <v>253</v>
      </c>
      <c r="B293" s="4">
        <v>199.5</v>
      </c>
      <c r="C293" s="4">
        <v>179.4</v>
      </c>
      <c r="D293" s="4">
        <v>9.5</v>
      </c>
      <c r="E293" s="4">
        <v>10.6</v>
      </c>
      <c r="F293" s="6">
        <v>0</v>
      </c>
      <c r="H293" s="3" t="s">
        <v>253</v>
      </c>
      <c r="I293" s="7">
        <v>0.83</v>
      </c>
      <c r="J293" s="7">
        <v>0.75</v>
      </c>
      <c r="K293" s="7">
        <v>0.04</v>
      </c>
      <c r="L293" s="7">
        <v>0.04</v>
      </c>
      <c r="M293" s="6">
        <v>0</v>
      </c>
    </row>
    <row r="294" spans="1:13" x14ac:dyDescent="0.2">
      <c r="A294" s="3" t="s">
        <v>254</v>
      </c>
      <c r="B294" s="4">
        <v>438.2</v>
      </c>
      <c r="C294" s="6">
        <v>381</v>
      </c>
      <c r="D294" s="4">
        <v>23.7</v>
      </c>
      <c r="E294" s="4">
        <v>23.1</v>
      </c>
      <c r="F294" s="4">
        <v>10.5</v>
      </c>
      <c r="H294" s="3" t="s">
        <v>254</v>
      </c>
      <c r="I294" s="7">
        <v>1.49</v>
      </c>
      <c r="J294" s="4">
        <v>1.3</v>
      </c>
      <c r="K294" s="7">
        <v>0.08</v>
      </c>
      <c r="L294" s="7">
        <v>0.08</v>
      </c>
      <c r="M294" s="7">
        <v>0.04</v>
      </c>
    </row>
    <row r="295" spans="1:13" x14ac:dyDescent="0.2">
      <c r="A295" s="3" t="s">
        <v>255</v>
      </c>
      <c r="B295" s="4">
        <v>1674.7</v>
      </c>
      <c r="C295" s="4">
        <v>881.1</v>
      </c>
      <c r="D295" s="4">
        <v>141.69999999999999</v>
      </c>
      <c r="E295" s="4">
        <v>639.9</v>
      </c>
      <c r="F295" s="4">
        <v>12.1</v>
      </c>
      <c r="H295" s="3" t="s">
        <v>255</v>
      </c>
      <c r="I295" s="7">
        <v>3.68</v>
      </c>
      <c r="J295" s="7">
        <v>1.94</v>
      </c>
      <c r="K295" s="7">
        <v>0.31</v>
      </c>
      <c r="L295" s="7">
        <v>1.41</v>
      </c>
      <c r="M295" s="7">
        <v>0.03</v>
      </c>
    </row>
    <row r="296" spans="1:13" x14ac:dyDescent="0.2">
      <c r="A296" s="3" t="s">
        <v>256</v>
      </c>
      <c r="B296" s="4">
        <v>1202.5</v>
      </c>
      <c r="C296" s="4">
        <v>897.1</v>
      </c>
      <c r="D296" s="5" t="s">
        <v>414</v>
      </c>
      <c r="E296" s="4">
        <v>262.8</v>
      </c>
      <c r="F296" s="5" t="s">
        <v>414</v>
      </c>
      <c r="H296" s="3" t="s">
        <v>256</v>
      </c>
      <c r="I296" s="7">
        <v>3.91</v>
      </c>
      <c r="J296" s="7">
        <v>2.92</v>
      </c>
      <c r="K296" s="5" t="s">
        <v>414</v>
      </c>
      <c r="L296" s="7">
        <v>0.86</v>
      </c>
      <c r="M296" s="5" t="s">
        <v>414</v>
      </c>
    </row>
    <row r="297" spans="1:13" x14ac:dyDescent="0.2">
      <c r="A297" s="3" t="s">
        <v>257</v>
      </c>
      <c r="B297" s="6">
        <v>860</v>
      </c>
      <c r="C297" s="4">
        <v>757.2</v>
      </c>
      <c r="D297" s="4">
        <v>20.6</v>
      </c>
      <c r="E297" s="4">
        <v>81.400000000000006</v>
      </c>
      <c r="F297" s="4">
        <v>0.8</v>
      </c>
      <c r="H297" s="3" t="s">
        <v>257</v>
      </c>
      <c r="I297" s="7">
        <v>2.84</v>
      </c>
      <c r="J297" s="4">
        <v>2.5</v>
      </c>
      <c r="K297" s="7">
        <v>7.0000000000000007E-2</v>
      </c>
      <c r="L297" s="7">
        <v>0.27</v>
      </c>
      <c r="M297" s="6">
        <v>0</v>
      </c>
    </row>
    <row r="298" spans="1:13" x14ac:dyDescent="0.2">
      <c r="A298" s="3" t="s">
        <v>258</v>
      </c>
      <c r="B298" s="4">
        <v>1360.4</v>
      </c>
      <c r="C298" s="4">
        <v>961.6</v>
      </c>
      <c r="D298" s="5" t="s">
        <v>414</v>
      </c>
      <c r="E298" s="4">
        <v>346.5</v>
      </c>
      <c r="F298" s="5" t="s">
        <v>414</v>
      </c>
      <c r="H298" s="3" t="s">
        <v>258</v>
      </c>
      <c r="I298" s="4">
        <v>4.4000000000000004</v>
      </c>
      <c r="J298" s="7">
        <v>3.11</v>
      </c>
      <c r="K298" s="5" t="s">
        <v>414</v>
      </c>
      <c r="L298" s="7">
        <v>1.1200000000000001</v>
      </c>
      <c r="M298" s="5" t="s">
        <v>414</v>
      </c>
    </row>
    <row r="299" spans="1:13" x14ac:dyDescent="0.2">
      <c r="A299" s="3" t="s">
        <v>259</v>
      </c>
      <c r="B299" s="4">
        <v>831.7</v>
      </c>
      <c r="C299" s="4">
        <v>638.29999999999995</v>
      </c>
      <c r="D299" s="5" t="s">
        <v>414</v>
      </c>
      <c r="E299" s="4">
        <v>170.4</v>
      </c>
      <c r="F299" s="5" t="s">
        <v>414</v>
      </c>
      <c r="H299" s="3" t="s">
        <v>259</v>
      </c>
      <c r="I299" s="7">
        <v>2.23</v>
      </c>
      <c r="J299" s="7">
        <v>1.71</v>
      </c>
      <c r="K299" s="5" t="s">
        <v>414</v>
      </c>
      <c r="L299" s="7">
        <v>0.46</v>
      </c>
      <c r="M299" s="5" t="s">
        <v>414</v>
      </c>
    </row>
    <row r="300" spans="1:13" x14ac:dyDescent="0.2">
      <c r="A300" s="3" t="s">
        <v>260</v>
      </c>
      <c r="B300" s="4">
        <v>917.4</v>
      </c>
      <c r="C300" s="4">
        <v>813.8</v>
      </c>
      <c r="D300" s="6">
        <v>12</v>
      </c>
      <c r="E300" s="4">
        <v>90.7</v>
      </c>
      <c r="F300" s="4">
        <v>0.8</v>
      </c>
      <c r="H300" s="3" t="s">
        <v>260</v>
      </c>
      <c r="I300" s="7">
        <v>2.56</v>
      </c>
      <c r="J300" s="7">
        <v>2.27</v>
      </c>
      <c r="K300" s="7">
        <v>0.03</v>
      </c>
      <c r="L300" s="7">
        <v>0.25</v>
      </c>
      <c r="M300" s="6">
        <v>0</v>
      </c>
    </row>
    <row r="301" spans="1:13" x14ac:dyDescent="0.2">
      <c r="A301" s="3" t="s">
        <v>261</v>
      </c>
      <c r="B301" s="6">
        <v>541</v>
      </c>
      <c r="C301" s="4">
        <v>334.9</v>
      </c>
      <c r="D301" s="5" t="s">
        <v>414</v>
      </c>
      <c r="E301" s="4">
        <v>173.7</v>
      </c>
      <c r="F301" s="5" t="s">
        <v>414</v>
      </c>
      <c r="H301" s="3" t="s">
        <v>261</v>
      </c>
      <c r="I301" s="7">
        <v>1.32</v>
      </c>
      <c r="J301" s="7">
        <v>0.81</v>
      </c>
      <c r="K301" s="5" t="s">
        <v>414</v>
      </c>
      <c r="L301" s="7">
        <v>0.42</v>
      </c>
      <c r="M301" s="5" t="s">
        <v>414</v>
      </c>
    </row>
    <row r="302" spans="1:13" x14ac:dyDescent="0.2">
      <c r="A302" s="3" t="s">
        <v>262</v>
      </c>
      <c r="B302" s="4">
        <v>1026.4000000000001</v>
      </c>
      <c r="C302" s="4">
        <v>586.29999999999995</v>
      </c>
      <c r="D302" s="4">
        <v>33.4</v>
      </c>
      <c r="E302" s="4">
        <v>406.4</v>
      </c>
      <c r="F302" s="4">
        <v>0.3</v>
      </c>
      <c r="H302" s="3" t="s">
        <v>262</v>
      </c>
      <c r="I302" s="7">
        <v>2.79</v>
      </c>
      <c r="J302" s="4">
        <v>1.6</v>
      </c>
      <c r="K302" s="7">
        <v>0.09</v>
      </c>
      <c r="L302" s="7">
        <v>1.1100000000000001</v>
      </c>
      <c r="M302" s="6">
        <v>0</v>
      </c>
    </row>
    <row r="303" spans="1:13" x14ac:dyDescent="0.2">
      <c r="A303" s="3" t="s">
        <v>263</v>
      </c>
      <c r="B303" s="4">
        <v>548.29999999999995</v>
      </c>
      <c r="C303" s="4">
        <v>504.1</v>
      </c>
      <c r="D303" s="4">
        <v>26.8</v>
      </c>
      <c r="E303" s="4">
        <v>17.399999999999999</v>
      </c>
      <c r="F303" s="6">
        <v>0</v>
      </c>
      <c r="H303" s="3" t="s">
        <v>263</v>
      </c>
      <c r="I303" s="7">
        <v>1.44</v>
      </c>
      <c r="J303" s="7">
        <v>1.33</v>
      </c>
      <c r="K303" s="7">
        <v>7.0000000000000007E-2</v>
      </c>
      <c r="L303" s="7">
        <v>0.05</v>
      </c>
      <c r="M303" s="6">
        <v>0</v>
      </c>
    </row>
    <row r="304" spans="1:13" x14ac:dyDescent="0.2">
      <c r="A304" s="3" t="s">
        <v>29</v>
      </c>
      <c r="B304" s="5" t="s">
        <v>414</v>
      </c>
      <c r="C304" s="5" t="s">
        <v>414</v>
      </c>
      <c r="D304" s="5" t="s">
        <v>414</v>
      </c>
      <c r="E304" s="5" t="s">
        <v>414</v>
      </c>
      <c r="F304" s="5" t="s">
        <v>414</v>
      </c>
      <c r="H304" s="3" t="s">
        <v>29</v>
      </c>
      <c r="I304" s="5" t="s">
        <v>414</v>
      </c>
      <c r="J304" s="5" t="s">
        <v>414</v>
      </c>
      <c r="K304" s="5" t="s">
        <v>414</v>
      </c>
      <c r="L304" s="5" t="s">
        <v>414</v>
      </c>
      <c r="M304" s="5" t="s">
        <v>414</v>
      </c>
    </row>
    <row r="305" spans="1:13" x14ac:dyDescent="0.2">
      <c r="A305" s="3" t="s">
        <v>30</v>
      </c>
      <c r="B305" s="5" t="s">
        <v>414</v>
      </c>
      <c r="C305" s="5" t="s">
        <v>414</v>
      </c>
      <c r="D305" s="5" t="s">
        <v>414</v>
      </c>
      <c r="E305" s="5" t="s">
        <v>414</v>
      </c>
      <c r="F305" s="5" t="s">
        <v>414</v>
      </c>
      <c r="H305" s="3" t="s">
        <v>30</v>
      </c>
      <c r="I305" s="5" t="s">
        <v>414</v>
      </c>
      <c r="J305" s="5" t="s">
        <v>414</v>
      </c>
      <c r="K305" s="5" t="s">
        <v>414</v>
      </c>
      <c r="L305" s="5" t="s">
        <v>414</v>
      </c>
      <c r="M305" s="5" t="s">
        <v>414</v>
      </c>
    </row>
    <row r="306" spans="1:13" x14ac:dyDescent="0.2">
      <c r="A306" s="3" t="s">
        <v>264</v>
      </c>
      <c r="B306" s="4">
        <v>73.599999999999994</v>
      </c>
      <c r="C306" s="4">
        <v>22.2</v>
      </c>
      <c r="D306" s="4">
        <v>25.4</v>
      </c>
      <c r="E306" s="4">
        <v>25.8</v>
      </c>
      <c r="F306" s="4">
        <v>0.2</v>
      </c>
      <c r="H306" s="3" t="s">
        <v>264</v>
      </c>
      <c r="I306" s="7">
        <v>0.76</v>
      </c>
      <c r="J306" s="7">
        <v>0.23</v>
      </c>
      <c r="K306" s="7">
        <v>0.26</v>
      </c>
      <c r="L306" s="7">
        <v>0.27</v>
      </c>
      <c r="M306" s="6">
        <v>0</v>
      </c>
    </row>
    <row r="307" spans="1:13" x14ac:dyDescent="0.2">
      <c r="A307" s="3" t="s">
        <v>265</v>
      </c>
      <c r="B307" s="4">
        <v>163.30000000000001</v>
      </c>
      <c r="C307" s="4">
        <v>40.799999999999997</v>
      </c>
      <c r="D307" s="5" t="s">
        <v>414</v>
      </c>
      <c r="E307" s="4">
        <v>41.1</v>
      </c>
      <c r="F307" s="5" t="s">
        <v>414</v>
      </c>
      <c r="H307" s="3" t="s">
        <v>265</v>
      </c>
      <c r="I307" s="7">
        <v>1.21</v>
      </c>
      <c r="J307" s="4">
        <v>0.3</v>
      </c>
      <c r="K307" s="5" t="s">
        <v>414</v>
      </c>
      <c r="L307" s="4">
        <v>0.3</v>
      </c>
      <c r="M307" s="5" t="s">
        <v>414</v>
      </c>
    </row>
    <row r="308" spans="1:13" x14ac:dyDescent="0.2">
      <c r="A308" s="3" t="s">
        <v>266</v>
      </c>
      <c r="B308" s="4">
        <v>55.2</v>
      </c>
      <c r="C308" s="4">
        <v>9.8000000000000007</v>
      </c>
      <c r="D308" s="5" t="s">
        <v>414</v>
      </c>
      <c r="E308" s="6">
        <v>31</v>
      </c>
      <c r="F308" s="5" t="s">
        <v>414</v>
      </c>
      <c r="H308" s="3" t="s">
        <v>266</v>
      </c>
      <c r="I308" s="7">
        <v>0.62</v>
      </c>
      <c r="J308" s="7">
        <v>0.11</v>
      </c>
      <c r="K308" s="5" t="s">
        <v>414</v>
      </c>
      <c r="L308" s="7">
        <v>0.35</v>
      </c>
      <c r="M308" s="5" t="s">
        <v>414</v>
      </c>
    </row>
    <row r="309" spans="1:13" x14ac:dyDescent="0.2">
      <c r="A309" s="3" t="s">
        <v>267</v>
      </c>
      <c r="B309" s="4">
        <v>215.4</v>
      </c>
      <c r="C309" s="4">
        <v>55.8</v>
      </c>
      <c r="D309" s="6">
        <v>113</v>
      </c>
      <c r="E309" s="6">
        <v>46</v>
      </c>
      <c r="F309" s="4">
        <v>0.6</v>
      </c>
      <c r="H309" s="3" t="s">
        <v>267</v>
      </c>
      <c r="I309" s="7">
        <v>1.37</v>
      </c>
      <c r="J309" s="7">
        <v>0.35</v>
      </c>
      <c r="K309" s="7">
        <v>0.72</v>
      </c>
      <c r="L309" s="7">
        <v>0.28999999999999998</v>
      </c>
      <c r="M309" s="6">
        <v>0</v>
      </c>
    </row>
    <row r="310" spans="1:13" x14ac:dyDescent="0.2">
      <c r="A310" s="3" t="s">
        <v>268</v>
      </c>
      <c r="B310" s="4">
        <v>68.3</v>
      </c>
      <c r="C310" s="4">
        <v>21.4</v>
      </c>
      <c r="D310" s="5" t="s">
        <v>414</v>
      </c>
      <c r="E310" s="4">
        <v>26.6</v>
      </c>
      <c r="F310" s="5" t="s">
        <v>414</v>
      </c>
      <c r="H310" s="3" t="s">
        <v>268</v>
      </c>
      <c r="I310" s="7">
        <v>0.72</v>
      </c>
      <c r="J310" s="7">
        <v>0.22</v>
      </c>
      <c r="K310" s="5" t="s">
        <v>414</v>
      </c>
      <c r="L310" s="7">
        <v>0.28000000000000003</v>
      </c>
      <c r="M310" s="5" t="s">
        <v>414</v>
      </c>
    </row>
    <row r="311" spans="1:13" x14ac:dyDescent="0.2">
      <c r="A311" s="3" t="s">
        <v>269</v>
      </c>
      <c r="B311" s="6">
        <v>88</v>
      </c>
      <c r="C311" s="4">
        <v>22.2</v>
      </c>
      <c r="D311" s="5" t="s">
        <v>414</v>
      </c>
      <c r="E311" s="4">
        <v>40.799999999999997</v>
      </c>
      <c r="F311" s="5" t="s">
        <v>414</v>
      </c>
      <c r="H311" s="3" t="s">
        <v>269</v>
      </c>
      <c r="I311" s="7">
        <v>1.06</v>
      </c>
      <c r="J311" s="7">
        <v>0.27</v>
      </c>
      <c r="K311" s="5" t="s">
        <v>414</v>
      </c>
      <c r="L311" s="7">
        <v>0.49</v>
      </c>
      <c r="M311" s="5" t="s">
        <v>414</v>
      </c>
    </row>
    <row r="312" spans="1:13" x14ac:dyDescent="0.2">
      <c r="A312" s="3" t="s">
        <v>270</v>
      </c>
      <c r="B312" s="4">
        <v>54.1</v>
      </c>
      <c r="C312" s="4">
        <v>20.8</v>
      </c>
      <c r="D312" s="4">
        <v>16.8</v>
      </c>
      <c r="E312" s="4">
        <v>16.399999999999999</v>
      </c>
      <c r="F312" s="6">
        <v>0</v>
      </c>
      <c r="H312" s="3" t="s">
        <v>270</v>
      </c>
      <c r="I312" s="7">
        <v>0.52</v>
      </c>
      <c r="J312" s="4">
        <v>0.2</v>
      </c>
      <c r="K312" s="7">
        <v>0.16</v>
      </c>
      <c r="L312" s="7">
        <v>0.16</v>
      </c>
      <c r="M312" s="6">
        <v>0</v>
      </c>
    </row>
    <row r="313" spans="1:13" x14ac:dyDescent="0.2">
      <c r="A313" s="3" t="s">
        <v>271</v>
      </c>
      <c r="B313" s="6">
        <v>43</v>
      </c>
      <c r="C313" s="4">
        <v>17.399999999999999</v>
      </c>
      <c r="D313" s="6">
        <v>5</v>
      </c>
      <c r="E313" s="4">
        <v>20.6</v>
      </c>
      <c r="F313" s="6">
        <v>0</v>
      </c>
      <c r="H313" s="3" t="s">
        <v>271</v>
      </c>
      <c r="I313" s="7">
        <v>0.64</v>
      </c>
      <c r="J313" s="7">
        <v>0.26</v>
      </c>
      <c r="K313" s="7">
        <v>7.0000000000000007E-2</v>
      </c>
      <c r="L313" s="7">
        <v>0.31</v>
      </c>
      <c r="M313" s="6">
        <v>0</v>
      </c>
    </row>
    <row r="314" spans="1:13" x14ac:dyDescent="0.2">
      <c r="A314" s="3" t="s">
        <v>272</v>
      </c>
      <c r="B314" s="4">
        <v>42.1</v>
      </c>
      <c r="C314" s="4">
        <v>8.5</v>
      </c>
      <c r="D314" s="4">
        <v>14.5</v>
      </c>
      <c r="E314" s="4">
        <v>19.100000000000001</v>
      </c>
      <c r="F314" s="6">
        <v>0</v>
      </c>
      <c r="H314" s="3" t="s">
        <v>272</v>
      </c>
      <c r="I314" s="7">
        <v>0.65</v>
      </c>
      <c r="J314" s="7">
        <v>0.13</v>
      </c>
      <c r="K314" s="7">
        <v>0.22</v>
      </c>
      <c r="L314" s="7">
        <v>0.28999999999999998</v>
      </c>
      <c r="M314" s="6">
        <v>0</v>
      </c>
    </row>
    <row r="315" spans="1:13" x14ac:dyDescent="0.2">
      <c r="A315" s="3" t="s">
        <v>273</v>
      </c>
      <c r="B315" s="4">
        <v>61.8</v>
      </c>
      <c r="C315" s="4">
        <v>36.5</v>
      </c>
      <c r="D315" s="5" t="s">
        <v>414</v>
      </c>
      <c r="E315" s="4">
        <v>25.3</v>
      </c>
      <c r="F315" s="5" t="s">
        <v>414</v>
      </c>
      <c r="H315" s="3" t="s">
        <v>273</v>
      </c>
      <c r="I315" s="7">
        <v>0.95</v>
      </c>
      <c r="J315" s="7">
        <v>0.56000000000000005</v>
      </c>
      <c r="K315" s="5" t="s">
        <v>414</v>
      </c>
      <c r="L315" s="7">
        <v>0.39</v>
      </c>
      <c r="M315" s="5" t="s">
        <v>414</v>
      </c>
    </row>
    <row r="316" spans="1:13" x14ac:dyDescent="0.2">
      <c r="A316" s="3" t="s">
        <v>274</v>
      </c>
      <c r="B316" s="4">
        <v>27.1</v>
      </c>
      <c r="C316" s="5" t="s">
        <v>414</v>
      </c>
      <c r="D316" s="5" t="s">
        <v>414</v>
      </c>
      <c r="E316" s="4">
        <v>15.3</v>
      </c>
      <c r="F316" s="5" t="s">
        <v>414</v>
      </c>
      <c r="H316" s="3" t="s">
        <v>274</v>
      </c>
      <c r="I316" s="7">
        <v>0.38</v>
      </c>
      <c r="J316" s="5" t="s">
        <v>414</v>
      </c>
      <c r="K316" s="5" t="s">
        <v>414</v>
      </c>
      <c r="L316" s="7">
        <v>0.21</v>
      </c>
      <c r="M316" s="5" t="s">
        <v>414</v>
      </c>
    </row>
    <row r="317" spans="1:13" x14ac:dyDescent="0.2">
      <c r="A317" s="3" t="s">
        <v>275</v>
      </c>
      <c r="B317" s="4">
        <v>28.1</v>
      </c>
      <c r="C317" s="5" t="s">
        <v>414</v>
      </c>
      <c r="D317" s="5" t="s">
        <v>414</v>
      </c>
      <c r="E317" s="4">
        <v>20.6</v>
      </c>
      <c r="F317" s="5" t="s">
        <v>414</v>
      </c>
      <c r="H317" s="3" t="s">
        <v>275</v>
      </c>
      <c r="I317" s="7">
        <v>0.41</v>
      </c>
      <c r="J317" s="5" t="s">
        <v>414</v>
      </c>
      <c r="K317" s="5" t="s">
        <v>414</v>
      </c>
      <c r="L317" s="4">
        <v>0.3</v>
      </c>
      <c r="M317" s="5" t="s">
        <v>414</v>
      </c>
    </row>
    <row r="318" spans="1:13" x14ac:dyDescent="0.2">
      <c r="A318" s="3" t="s">
        <v>276</v>
      </c>
      <c r="B318" s="4">
        <v>45.6</v>
      </c>
      <c r="C318" s="4">
        <v>10.3</v>
      </c>
      <c r="D318" s="4">
        <v>13.7</v>
      </c>
      <c r="E318" s="4">
        <v>21.5</v>
      </c>
      <c r="F318" s="6">
        <v>0</v>
      </c>
      <c r="H318" s="3" t="s">
        <v>276</v>
      </c>
      <c r="I318" s="4">
        <v>0.5</v>
      </c>
      <c r="J318" s="7">
        <v>0.11</v>
      </c>
      <c r="K318" s="7">
        <v>0.15</v>
      </c>
      <c r="L318" s="7">
        <v>0.23</v>
      </c>
      <c r="M318" s="6">
        <v>0</v>
      </c>
    </row>
    <row r="319" spans="1:13" x14ac:dyDescent="0.2">
      <c r="A319" s="3" t="s">
        <v>277</v>
      </c>
      <c r="B319" s="4">
        <v>64.099999999999994</v>
      </c>
      <c r="C319" s="4">
        <v>14.3</v>
      </c>
      <c r="D319" s="5" t="s">
        <v>414</v>
      </c>
      <c r="E319" s="4">
        <v>25.1</v>
      </c>
      <c r="F319" s="5" t="s">
        <v>414</v>
      </c>
      <c r="H319" s="3" t="s">
        <v>277</v>
      </c>
      <c r="I319" s="7">
        <v>0.64</v>
      </c>
      <c r="J319" s="7">
        <v>0.14000000000000001</v>
      </c>
      <c r="K319" s="5" t="s">
        <v>414</v>
      </c>
      <c r="L319" s="7">
        <v>0.25</v>
      </c>
      <c r="M319" s="5" t="s">
        <v>414</v>
      </c>
    </row>
    <row r="320" spans="1:13" x14ac:dyDescent="0.2">
      <c r="A320" s="3" t="s">
        <v>278</v>
      </c>
      <c r="B320" s="4">
        <v>27.7</v>
      </c>
      <c r="C320" s="5" t="s">
        <v>414</v>
      </c>
      <c r="D320" s="5" t="s">
        <v>414</v>
      </c>
      <c r="E320" s="4">
        <v>21.7</v>
      </c>
      <c r="F320" s="5" t="s">
        <v>414</v>
      </c>
      <c r="H320" s="3" t="s">
        <v>278</v>
      </c>
      <c r="I320" s="7">
        <v>0.34</v>
      </c>
      <c r="J320" s="5" t="s">
        <v>414</v>
      </c>
      <c r="K320" s="5" t="s">
        <v>414</v>
      </c>
      <c r="L320" s="7">
        <v>0.27</v>
      </c>
      <c r="M320" s="5" t="s">
        <v>414</v>
      </c>
    </row>
    <row r="321" spans="1:13" x14ac:dyDescent="0.2">
      <c r="A321" s="3" t="s">
        <v>279</v>
      </c>
      <c r="B321" s="4">
        <v>13.3</v>
      </c>
      <c r="C321" s="5" t="s">
        <v>414</v>
      </c>
      <c r="D321" s="5" t="s">
        <v>414</v>
      </c>
      <c r="E321" s="4">
        <v>8.8000000000000007</v>
      </c>
      <c r="F321" s="5" t="s">
        <v>414</v>
      </c>
      <c r="H321" s="3" t="s">
        <v>279</v>
      </c>
      <c r="I321" s="7">
        <v>0.17</v>
      </c>
      <c r="J321" s="5" t="s">
        <v>414</v>
      </c>
      <c r="K321" s="5" t="s">
        <v>414</v>
      </c>
      <c r="L321" s="7">
        <v>0.11</v>
      </c>
      <c r="M321" s="5" t="s">
        <v>414</v>
      </c>
    </row>
    <row r="322" spans="1:13" x14ac:dyDescent="0.2">
      <c r="A322" s="3" t="s">
        <v>280</v>
      </c>
      <c r="B322" s="4">
        <v>49.9</v>
      </c>
      <c r="C322" s="4">
        <v>23.4</v>
      </c>
      <c r="D322" s="4">
        <v>7.7</v>
      </c>
      <c r="E322" s="4">
        <v>18.8</v>
      </c>
      <c r="F322" s="6">
        <v>0</v>
      </c>
      <c r="H322" s="3" t="s">
        <v>280</v>
      </c>
      <c r="I322" s="4">
        <v>0.5</v>
      </c>
      <c r="J322" s="7">
        <v>0.23</v>
      </c>
      <c r="K322" s="7">
        <v>0.08</v>
      </c>
      <c r="L322" s="7">
        <v>0.19</v>
      </c>
      <c r="M322" s="6">
        <v>0</v>
      </c>
    </row>
    <row r="323" spans="1:13" x14ac:dyDescent="0.2">
      <c r="A323" s="3" t="s">
        <v>281</v>
      </c>
      <c r="B323" s="4">
        <v>60.3</v>
      </c>
      <c r="C323" s="4">
        <v>27.4</v>
      </c>
      <c r="D323" s="5" t="s">
        <v>414</v>
      </c>
      <c r="E323" s="5" t="s">
        <v>414</v>
      </c>
      <c r="F323" s="4">
        <v>0.1</v>
      </c>
      <c r="H323" s="3" t="s">
        <v>281</v>
      </c>
      <c r="I323" s="7">
        <v>0.55000000000000004</v>
      </c>
      <c r="J323" s="7">
        <v>0.25</v>
      </c>
      <c r="K323" s="5" t="s">
        <v>414</v>
      </c>
      <c r="L323" s="5" t="s">
        <v>414</v>
      </c>
      <c r="M323" s="6">
        <v>0</v>
      </c>
    </row>
    <row r="324" spans="1:13" x14ac:dyDescent="0.2">
      <c r="A324" s="3" t="s">
        <v>282</v>
      </c>
      <c r="B324" s="4">
        <v>20.100000000000001</v>
      </c>
      <c r="C324" s="6">
        <v>12</v>
      </c>
      <c r="D324" s="5" t="s">
        <v>414</v>
      </c>
      <c r="E324" s="5" t="s">
        <v>414</v>
      </c>
      <c r="F324" s="5" t="s">
        <v>414</v>
      </c>
      <c r="H324" s="3" t="s">
        <v>282</v>
      </c>
      <c r="I324" s="7">
        <v>0.26</v>
      </c>
      <c r="J324" s="7">
        <v>0.16</v>
      </c>
      <c r="K324" s="5" t="s">
        <v>414</v>
      </c>
      <c r="L324" s="5" t="s">
        <v>414</v>
      </c>
      <c r="M324" s="5" t="s">
        <v>414</v>
      </c>
    </row>
    <row r="325" spans="1:13" x14ac:dyDescent="0.2">
      <c r="A325" s="3" t="s">
        <v>283</v>
      </c>
      <c r="B325" s="4">
        <v>42.2</v>
      </c>
      <c r="C325" s="4">
        <v>15.7</v>
      </c>
      <c r="D325" s="4">
        <v>6.6</v>
      </c>
      <c r="E325" s="4">
        <v>19.8</v>
      </c>
      <c r="F325" s="4">
        <v>0.1</v>
      </c>
      <c r="H325" s="3" t="s">
        <v>283</v>
      </c>
      <c r="I325" s="7">
        <v>0.52</v>
      </c>
      <c r="J325" s="7">
        <v>0.19</v>
      </c>
      <c r="K325" s="7">
        <v>0.08</v>
      </c>
      <c r="L325" s="7">
        <v>0.24</v>
      </c>
      <c r="M325" s="6">
        <v>0</v>
      </c>
    </row>
    <row r="326" spans="1:13" x14ac:dyDescent="0.2">
      <c r="A326" s="3" t="s">
        <v>284</v>
      </c>
      <c r="B326" s="4">
        <v>21.7</v>
      </c>
      <c r="C326" s="4">
        <v>6.5</v>
      </c>
      <c r="D326" s="5" t="s">
        <v>414</v>
      </c>
      <c r="E326" s="4">
        <v>13.3</v>
      </c>
      <c r="F326" s="5" t="s">
        <v>414</v>
      </c>
      <c r="H326" s="3" t="s">
        <v>284</v>
      </c>
      <c r="I326" s="7">
        <v>0.27</v>
      </c>
      <c r="J326" s="7">
        <v>0.08</v>
      </c>
      <c r="K326" s="5" t="s">
        <v>414</v>
      </c>
      <c r="L326" s="7">
        <v>0.17</v>
      </c>
      <c r="M326" s="5" t="s">
        <v>414</v>
      </c>
    </row>
    <row r="327" spans="1:13" x14ac:dyDescent="0.2">
      <c r="A327" s="3" t="s">
        <v>285</v>
      </c>
      <c r="B327" s="4">
        <v>33.6</v>
      </c>
      <c r="C327" s="4">
        <v>3.9</v>
      </c>
      <c r="D327" s="5" t="s">
        <v>414</v>
      </c>
      <c r="E327" s="5" t="s">
        <v>414</v>
      </c>
      <c r="F327" s="5" t="s">
        <v>414</v>
      </c>
      <c r="H327" s="3" t="s">
        <v>285</v>
      </c>
      <c r="I327" s="7">
        <v>0.48</v>
      </c>
      <c r="J327" s="7">
        <v>0.06</v>
      </c>
      <c r="K327" s="5" t="s">
        <v>414</v>
      </c>
      <c r="L327" s="5" t="s">
        <v>414</v>
      </c>
      <c r="M327" s="5" t="s">
        <v>414</v>
      </c>
    </row>
    <row r="328" spans="1:13" x14ac:dyDescent="0.2">
      <c r="A328" s="3" t="s">
        <v>286</v>
      </c>
      <c r="B328" s="4">
        <v>66.7</v>
      </c>
      <c r="C328" s="4">
        <v>31.7</v>
      </c>
      <c r="D328" s="6">
        <v>10</v>
      </c>
      <c r="E328" s="5" t="s">
        <v>414</v>
      </c>
      <c r="F328" s="5" t="s">
        <v>414</v>
      </c>
      <c r="H328" s="3" t="s">
        <v>286</v>
      </c>
      <c r="I328" s="7">
        <v>0.73</v>
      </c>
      <c r="J328" s="7">
        <v>0.34</v>
      </c>
      <c r="K328" s="7">
        <v>0.11</v>
      </c>
      <c r="L328" s="5" t="s">
        <v>414</v>
      </c>
      <c r="M328" s="5" t="s">
        <v>414</v>
      </c>
    </row>
    <row r="329" spans="1:13" x14ac:dyDescent="0.2">
      <c r="A329" s="3" t="s">
        <v>29</v>
      </c>
      <c r="B329" s="5" t="s">
        <v>414</v>
      </c>
      <c r="C329" s="5" t="s">
        <v>414</v>
      </c>
      <c r="D329" s="5" t="s">
        <v>414</v>
      </c>
      <c r="E329" s="5" t="s">
        <v>414</v>
      </c>
      <c r="F329" s="5" t="s">
        <v>414</v>
      </c>
      <c r="H329" s="3" t="s">
        <v>29</v>
      </c>
      <c r="I329" s="5" t="s">
        <v>414</v>
      </c>
      <c r="J329" s="5" t="s">
        <v>414</v>
      </c>
      <c r="K329" s="5" t="s">
        <v>414</v>
      </c>
      <c r="L329" s="5" t="s">
        <v>414</v>
      </c>
      <c r="M329" s="5" t="s">
        <v>414</v>
      </c>
    </row>
    <row r="330" spans="1:13" x14ac:dyDescent="0.2">
      <c r="A330" s="3" t="s">
        <v>30</v>
      </c>
      <c r="B330" s="5" t="s">
        <v>414</v>
      </c>
      <c r="C330" s="5" t="s">
        <v>414</v>
      </c>
      <c r="D330" s="5" t="s">
        <v>414</v>
      </c>
      <c r="E330" s="5" t="s">
        <v>414</v>
      </c>
      <c r="F330" s="5" t="s">
        <v>414</v>
      </c>
      <c r="H330" s="3" t="s">
        <v>30</v>
      </c>
      <c r="I330" s="5" t="s">
        <v>414</v>
      </c>
      <c r="J330" s="5" t="s">
        <v>414</v>
      </c>
      <c r="K330" s="5" t="s">
        <v>414</v>
      </c>
      <c r="L330" s="5" t="s">
        <v>414</v>
      </c>
      <c r="M330" s="5" t="s">
        <v>414</v>
      </c>
    </row>
    <row r="331" spans="1:13" x14ac:dyDescent="0.2">
      <c r="A331" s="3" t="s">
        <v>287</v>
      </c>
      <c r="B331" s="4">
        <v>246.5</v>
      </c>
      <c r="C331" s="6">
        <v>115</v>
      </c>
      <c r="D331" s="4">
        <v>18.399999999999999</v>
      </c>
      <c r="E331" s="6">
        <v>93</v>
      </c>
      <c r="F331" s="4">
        <v>20.100000000000001</v>
      </c>
      <c r="H331" s="3" t="s">
        <v>287</v>
      </c>
      <c r="I331" s="7">
        <v>1.52</v>
      </c>
      <c r="J331" s="7">
        <v>0.71</v>
      </c>
      <c r="K331" s="7">
        <v>0.11</v>
      </c>
      <c r="L331" s="7">
        <v>0.56999999999999995</v>
      </c>
      <c r="M331" s="7">
        <v>0.12</v>
      </c>
    </row>
    <row r="332" spans="1:13" x14ac:dyDescent="0.2">
      <c r="A332" s="3" t="s">
        <v>288</v>
      </c>
      <c r="B332" s="4">
        <v>256.39999999999998</v>
      </c>
      <c r="C332" s="4">
        <v>120.6</v>
      </c>
      <c r="D332" s="4">
        <v>18.600000000000001</v>
      </c>
      <c r="E332" s="4">
        <v>96.4</v>
      </c>
      <c r="F332" s="4">
        <v>20.7</v>
      </c>
      <c r="H332" s="3" t="s">
        <v>288</v>
      </c>
      <c r="I332" s="7">
        <v>1.59</v>
      </c>
      <c r="J332" s="7">
        <v>0.75</v>
      </c>
      <c r="K332" s="7">
        <v>0.12</v>
      </c>
      <c r="L332" s="4">
        <v>0.6</v>
      </c>
      <c r="M332" s="7">
        <v>0.13</v>
      </c>
    </row>
    <row r="333" spans="1:13" x14ac:dyDescent="0.2">
      <c r="A333" s="3" t="s">
        <v>289</v>
      </c>
      <c r="B333" s="4">
        <v>201.6</v>
      </c>
      <c r="C333" s="4">
        <v>88.6</v>
      </c>
      <c r="D333" s="4">
        <v>12.5</v>
      </c>
      <c r="E333" s="4">
        <v>81.900000000000006</v>
      </c>
      <c r="F333" s="4">
        <v>18.7</v>
      </c>
      <c r="H333" s="3" t="s">
        <v>289</v>
      </c>
      <c r="I333" s="7">
        <v>1.53</v>
      </c>
      <c r="J333" s="7">
        <v>0.67</v>
      </c>
      <c r="K333" s="7">
        <v>0.09</v>
      </c>
      <c r="L333" s="7">
        <v>0.62</v>
      </c>
      <c r="M333" s="7">
        <v>0.14000000000000001</v>
      </c>
    </row>
    <row r="334" spans="1:13" x14ac:dyDescent="0.2">
      <c r="A334" s="3" t="s">
        <v>290</v>
      </c>
      <c r="B334" s="4">
        <v>71.2</v>
      </c>
      <c r="C334" s="4">
        <v>8.8000000000000007</v>
      </c>
      <c r="D334" s="4">
        <v>2.8</v>
      </c>
      <c r="E334" s="6">
        <v>59</v>
      </c>
      <c r="F334" s="4">
        <v>0.6</v>
      </c>
      <c r="H334" s="3" t="s">
        <v>290</v>
      </c>
      <c r="I334" s="7">
        <v>0.45</v>
      </c>
      <c r="J334" s="7">
        <v>0.06</v>
      </c>
      <c r="K334" s="7">
        <v>0.02</v>
      </c>
      <c r="L334" s="7">
        <v>0.37</v>
      </c>
      <c r="M334" s="6">
        <v>0</v>
      </c>
    </row>
    <row r="335" spans="1:13" x14ac:dyDescent="0.2">
      <c r="A335" s="3" t="s">
        <v>291</v>
      </c>
      <c r="B335" s="4">
        <v>178.5</v>
      </c>
      <c r="C335" s="4">
        <v>75.7</v>
      </c>
      <c r="D335" s="4">
        <v>6.1</v>
      </c>
      <c r="E335" s="4">
        <v>84.9</v>
      </c>
      <c r="F335" s="4">
        <v>11.8</v>
      </c>
      <c r="H335" s="3" t="s">
        <v>291</v>
      </c>
      <c r="I335" s="7">
        <v>1.32</v>
      </c>
      <c r="J335" s="7">
        <v>0.56000000000000005</v>
      </c>
      <c r="K335" s="7">
        <v>0.05</v>
      </c>
      <c r="L335" s="7">
        <v>0.63</v>
      </c>
      <c r="M335" s="7">
        <v>0.09</v>
      </c>
    </row>
    <row r="336" spans="1:13" x14ac:dyDescent="0.2">
      <c r="A336" s="3" t="s">
        <v>292</v>
      </c>
      <c r="B336" s="4">
        <v>471.3</v>
      </c>
      <c r="C336" s="4">
        <v>242.2</v>
      </c>
      <c r="D336" s="4">
        <v>44.2</v>
      </c>
      <c r="E336" s="4">
        <v>145.4</v>
      </c>
      <c r="F336" s="4">
        <v>39.5</v>
      </c>
      <c r="H336" s="3" t="s">
        <v>292</v>
      </c>
      <c r="I336" s="7">
        <v>2.09</v>
      </c>
      <c r="J336" s="7">
        <v>1.08</v>
      </c>
      <c r="K336" s="4">
        <v>0.2</v>
      </c>
      <c r="L336" s="7">
        <v>0.65</v>
      </c>
      <c r="M336" s="7">
        <v>0.18</v>
      </c>
    </row>
    <row r="337" spans="1:13" x14ac:dyDescent="0.2">
      <c r="A337" s="3" t="s">
        <v>293</v>
      </c>
      <c r="B337" s="4">
        <v>72.400000000000006</v>
      </c>
      <c r="C337" s="4">
        <v>28.7</v>
      </c>
      <c r="D337" s="4">
        <v>1.1000000000000001</v>
      </c>
      <c r="E337" s="4">
        <v>42.6</v>
      </c>
      <c r="F337" s="6">
        <v>0</v>
      </c>
      <c r="H337" s="3" t="s">
        <v>293</v>
      </c>
      <c r="I337" s="4">
        <v>0.5</v>
      </c>
      <c r="J337" s="4">
        <v>0.2</v>
      </c>
      <c r="K337" s="7">
        <v>0.01</v>
      </c>
      <c r="L337" s="7">
        <v>0.28999999999999998</v>
      </c>
      <c r="M337" s="6">
        <v>0</v>
      </c>
    </row>
    <row r="338" spans="1:13" x14ac:dyDescent="0.2">
      <c r="A338" s="3" t="s">
        <v>294</v>
      </c>
      <c r="B338" s="4">
        <v>59.4</v>
      </c>
      <c r="C338" s="4">
        <v>5.8</v>
      </c>
      <c r="D338" s="4">
        <v>9.3000000000000007</v>
      </c>
      <c r="E338" s="4">
        <v>36.9</v>
      </c>
      <c r="F338" s="4">
        <v>7.4</v>
      </c>
      <c r="H338" s="3" t="s">
        <v>294</v>
      </c>
      <c r="I338" s="7">
        <v>0.39</v>
      </c>
      <c r="J338" s="7">
        <v>0.04</v>
      </c>
      <c r="K338" s="7">
        <v>0.06</v>
      </c>
      <c r="L338" s="7">
        <v>0.25</v>
      </c>
      <c r="M338" s="7">
        <v>0.05</v>
      </c>
    </row>
    <row r="339" spans="1:13" x14ac:dyDescent="0.2">
      <c r="A339" s="3" t="s">
        <v>294</v>
      </c>
      <c r="B339" s="4">
        <v>59.4</v>
      </c>
      <c r="C339" s="4">
        <v>5.8</v>
      </c>
      <c r="D339" s="4">
        <v>9.3000000000000007</v>
      </c>
      <c r="E339" s="4">
        <v>36.9</v>
      </c>
      <c r="F339" s="4">
        <v>7.4</v>
      </c>
      <c r="H339" s="3" t="s">
        <v>294</v>
      </c>
      <c r="I339" s="7">
        <v>0.39</v>
      </c>
      <c r="J339" s="7">
        <v>0.04</v>
      </c>
      <c r="K339" s="7">
        <v>0.06</v>
      </c>
      <c r="L339" s="7">
        <v>0.25</v>
      </c>
      <c r="M339" s="7">
        <v>0.05</v>
      </c>
    </row>
    <row r="340" spans="1:13" x14ac:dyDescent="0.2">
      <c r="A340" s="3" t="s">
        <v>295</v>
      </c>
      <c r="B340" s="4">
        <v>49.4</v>
      </c>
      <c r="C340" s="4">
        <v>6.3</v>
      </c>
      <c r="D340" s="4">
        <v>17.8</v>
      </c>
      <c r="E340" s="4">
        <v>18.3</v>
      </c>
      <c r="F340" s="4">
        <v>6.9</v>
      </c>
      <c r="H340" s="3" t="s">
        <v>295</v>
      </c>
      <c r="I340" s="7">
        <v>0.26</v>
      </c>
      <c r="J340" s="7">
        <v>0.03</v>
      </c>
      <c r="K340" s="7">
        <v>0.09</v>
      </c>
      <c r="L340" s="4">
        <v>0.1</v>
      </c>
      <c r="M340" s="7">
        <v>0.04</v>
      </c>
    </row>
    <row r="341" spans="1:13" x14ac:dyDescent="0.2">
      <c r="A341" s="3" t="s">
        <v>295</v>
      </c>
      <c r="B341" s="4">
        <v>49.4</v>
      </c>
      <c r="C341" s="4">
        <v>6.3</v>
      </c>
      <c r="D341" s="4">
        <v>17.8</v>
      </c>
      <c r="E341" s="4">
        <v>18.3</v>
      </c>
      <c r="F341" s="4">
        <v>6.9</v>
      </c>
      <c r="H341" s="3" t="s">
        <v>295</v>
      </c>
      <c r="I341" s="7">
        <v>0.26</v>
      </c>
      <c r="J341" s="7">
        <v>0.03</v>
      </c>
      <c r="K341" s="7">
        <v>0.09</v>
      </c>
      <c r="L341" s="4">
        <v>0.1</v>
      </c>
      <c r="M341" s="7">
        <v>0.04</v>
      </c>
    </row>
    <row r="342" spans="1:13" x14ac:dyDescent="0.2">
      <c r="A342" s="3" t="s">
        <v>30</v>
      </c>
      <c r="B342" s="5" t="s">
        <v>414</v>
      </c>
      <c r="C342" s="5" t="s">
        <v>414</v>
      </c>
      <c r="D342" s="5" t="s">
        <v>414</v>
      </c>
      <c r="E342" s="5" t="s">
        <v>414</v>
      </c>
      <c r="F342" s="5" t="s">
        <v>414</v>
      </c>
      <c r="H342" s="3" t="s">
        <v>30</v>
      </c>
      <c r="I342" s="5" t="s">
        <v>414</v>
      </c>
      <c r="J342" s="5" t="s">
        <v>414</v>
      </c>
      <c r="K342" s="5" t="s">
        <v>414</v>
      </c>
      <c r="L342" s="5" t="s">
        <v>414</v>
      </c>
      <c r="M342" s="5" t="s">
        <v>414</v>
      </c>
    </row>
    <row r="343" spans="1:13" x14ac:dyDescent="0.2">
      <c r="A343" s="3" t="s">
        <v>296</v>
      </c>
      <c r="B343" s="4">
        <v>32.5</v>
      </c>
      <c r="C343" s="4">
        <v>11.7</v>
      </c>
      <c r="D343" s="4">
        <v>13.3</v>
      </c>
      <c r="E343" s="4">
        <v>7.4</v>
      </c>
      <c r="F343" s="4">
        <v>0.1</v>
      </c>
      <c r="H343" s="3" t="s">
        <v>296</v>
      </c>
      <c r="I343" s="4">
        <v>0.5</v>
      </c>
      <c r="J343" s="7">
        <v>0.18</v>
      </c>
      <c r="K343" s="4">
        <v>0.2</v>
      </c>
      <c r="L343" s="7">
        <v>0.11</v>
      </c>
      <c r="M343" s="6">
        <v>0</v>
      </c>
    </row>
    <row r="344" spans="1:13" x14ac:dyDescent="0.2">
      <c r="A344" s="3" t="s">
        <v>297</v>
      </c>
      <c r="B344" s="4">
        <v>19.2</v>
      </c>
      <c r="C344" s="4">
        <v>8.4</v>
      </c>
      <c r="D344" s="4">
        <v>2.5</v>
      </c>
      <c r="E344" s="4">
        <v>8.1999999999999993</v>
      </c>
      <c r="F344" s="4">
        <v>0.1</v>
      </c>
      <c r="H344" s="3" t="s">
        <v>297</v>
      </c>
      <c r="I344" s="7">
        <v>0.35</v>
      </c>
      <c r="J344" s="7">
        <v>0.15</v>
      </c>
      <c r="K344" s="7">
        <v>0.04</v>
      </c>
      <c r="L344" s="7">
        <v>0.15</v>
      </c>
      <c r="M344" s="6">
        <v>0</v>
      </c>
    </row>
    <row r="345" spans="1:13" x14ac:dyDescent="0.2">
      <c r="A345" s="3" t="s">
        <v>298</v>
      </c>
      <c r="B345" s="4">
        <v>26.2</v>
      </c>
      <c r="C345" s="4">
        <v>12.2</v>
      </c>
      <c r="D345" s="4">
        <v>3.6</v>
      </c>
      <c r="E345" s="4">
        <v>10.3</v>
      </c>
      <c r="F345" s="4">
        <v>0.1</v>
      </c>
      <c r="H345" s="3" t="s">
        <v>298</v>
      </c>
      <c r="I345" s="7">
        <v>0.49</v>
      </c>
      <c r="J345" s="7">
        <v>0.23</v>
      </c>
      <c r="K345" s="7">
        <v>7.0000000000000007E-2</v>
      </c>
      <c r="L345" s="7">
        <v>0.19</v>
      </c>
      <c r="M345" s="6">
        <v>0</v>
      </c>
    </row>
    <row r="346" spans="1:13" x14ac:dyDescent="0.2">
      <c r="A346" s="3" t="s">
        <v>299</v>
      </c>
      <c r="B346" s="4">
        <v>11.6</v>
      </c>
      <c r="C346" s="4">
        <v>4.3</v>
      </c>
      <c r="D346" s="4">
        <v>1.3</v>
      </c>
      <c r="E346" s="6">
        <v>6</v>
      </c>
      <c r="F346" s="6">
        <v>0</v>
      </c>
      <c r="H346" s="3" t="s">
        <v>299</v>
      </c>
      <c r="I346" s="4">
        <v>0.2</v>
      </c>
      <c r="J346" s="7">
        <v>0.08</v>
      </c>
      <c r="K346" s="7">
        <v>0.02</v>
      </c>
      <c r="L346" s="4">
        <v>0.1</v>
      </c>
      <c r="M346" s="6">
        <v>0</v>
      </c>
    </row>
    <row r="347" spans="1:13" x14ac:dyDescent="0.2">
      <c r="A347" s="3" t="s">
        <v>300</v>
      </c>
      <c r="B347" s="4">
        <v>8.5</v>
      </c>
      <c r="C347" s="4">
        <v>0.8</v>
      </c>
      <c r="D347" s="4">
        <v>4.2</v>
      </c>
      <c r="E347" s="4">
        <v>3.6</v>
      </c>
      <c r="F347" s="6">
        <v>0</v>
      </c>
      <c r="H347" s="3" t="s">
        <v>300</v>
      </c>
      <c r="I347" s="4">
        <v>0.2</v>
      </c>
      <c r="J347" s="7">
        <v>0.02</v>
      </c>
      <c r="K347" s="4">
        <v>0.1</v>
      </c>
      <c r="L347" s="7">
        <v>0.09</v>
      </c>
      <c r="M347" s="6">
        <v>0</v>
      </c>
    </row>
    <row r="348" spans="1:13" x14ac:dyDescent="0.2">
      <c r="A348" s="3" t="s">
        <v>195</v>
      </c>
      <c r="B348" s="6">
        <v>11</v>
      </c>
      <c r="C348" s="4">
        <v>1.3</v>
      </c>
      <c r="D348" s="4">
        <v>4.7</v>
      </c>
      <c r="E348" s="6">
        <v>5</v>
      </c>
      <c r="F348" s="6">
        <v>0</v>
      </c>
      <c r="H348" s="3" t="s">
        <v>195</v>
      </c>
      <c r="I348" s="4">
        <v>0.3</v>
      </c>
      <c r="J348" s="7">
        <v>0.03</v>
      </c>
      <c r="K348" s="7">
        <v>0.13</v>
      </c>
      <c r="L348" s="7">
        <v>0.14000000000000001</v>
      </c>
      <c r="M348" s="6">
        <v>0</v>
      </c>
    </row>
    <row r="349" spans="1:13" x14ac:dyDescent="0.2">
      <c r="A349" s="3" t="s">
        <v>301</v>
      </c>
      <c r="B349" s="4">
        <v>5.3</v>
      </c>
      <c r="C349" s="4">
        <v>0.2</v>
      </c>
      <c r="D349" s="4">
        <v>3.5</v>
      </c>
      <c r="E349" s="4">
        <v>1.7</v>
      </c>
      <c r="F349" s="6">
        <v>0</v>
      </c>
      <c r="H349" s="3" t="s">
        <v>301</v>
      </c>
      <c r="I349" s="7">
        <v>0.11</v>
      </c>
      <c r="J349" s="6">
        <v>0</v>
      </c>
      <c r="K349" s="7">
        <v>7.0000000000000007E-2</v>
      </c>
      <c r="L349" s="7">
        <v>0.03</v>
      </c>
      <c r="M349" s="6">
        <v>0</v>
      </c>
    </row>
    <row r="350" spans="1:13" x14ac:dyDescent="0.2">
      <c r="A350" s="3" t="s">
        <v>302</v>
      </c>
      <c r="B350" s="4">
        <v>80.099999999999994</v>
      </c>
      <c r="C350" s="6">
        <v>32</v>
      </c>
      <c r="D350" s="4">
        <v>37.299999999999997</v>
      </c>
      <c r="E350" s="4">
        <v>10.6</v>
      </c>
      <c r="F350" s="4">
        <v>0.1</v>
      </c>
      <c r="H350" s="3" t="s">
        <v>302</v>
      </c>
      <c r="I350" s="7">
        <v>0.86</v>
      </c>
      <c r="J350" s="7">
        <v>0.34</v>
      </c>
      <c r="K350" s="4">
        <v>0.4</v>
      </c>
      <c r="L350" s="7">
        <v>0.11</v>
      </c>
      <c r="M350" s="6">
        <v>0</v>
      </c>
    </row>
    <row r="351" spans="1:13" x14ac:dyDescent="0.2">
      <c r="A351" s="3" t="s">
        <v>303</v>
      </c>
      <c r="B351" s="4">
        <v>19.3</v>
      </c>
      <c r="C351" s="4">
        <v>16.899999999999999</v>
      </c>
      <c r="D351" s="4">
        <v>1.5</v>
      </c>
      <c r="E351" s="4">
        <v>0.9</v>
      </c>
      <c r="F351" s="5" t="s">
        <v>414</v>
      </c>
      <c r="H351" s="3" t="s">
        <v>303</v>
      </c>
      <c r="I351" s="7">
        <v>0.38</v>
      </c>
      <c r="J351" s="7">
        <v>0.33</v>
      </c>
      <c r="K351" s="7">
        <v>0.03</v>
      </c>
      <c r="L351" s="7">
        <v>0.02</v>
      </c>
      <c r="M351" s="5" t="s">
        <v>414</v>
      </c>
    </row>
    <row r="352" spans="1:13" x14ac:dyDescent="0.2">
      <c r="A352" s="3" t="s">
        <v>304</v>
      </c>
      <c r="B352" s="4">
        <v>167.3</v>
      </c>
      <c r="C352" s="4">
        <v>53.7</v>
      </c>
      <c r="D352" s="4">
        <v>88.8</v>
      </c>
      <c r="E352" s="4">
        <v>24.6</v>
      </c>
      <c r="F352" s="4">
        <v>0.2</v>
      </c>
      <c r="H352" s="3" t="s">
        <v>304</v>
      </c>
      <c r="I352" s="7">
        <v>1.08</v>
      </c>
      <c r="J352" s="7">
        <v>0.35</v>
      </c>
      <c r="K352" s="7">
        <v>0.57999999999999996</v>
      </c>
      <c r="L352" s="7">
        <v>0.16</v>
      </c>
      <c r="M352" s="6">
        <v>0</v>
      </c>
    </row>
    <row r="353" spans="1:13" x14ac:dyDescent="0.2">
      <c r="A353" s="3" t="s">
        <v>305</v>
      </c>
      <c r="B353" s="4">
        <v>14.3</v>
      </c>
      <c r="C353" s="4">
        <v>2.7</v>
      </c>
      <c r="D353" s="4">
        <v>5.2</v>
      </c>
      <c r="E353" s="4">
        <v>6.1</v>
      </c>
      <c r="F353" s="4">
        <v>0.4</v>
      </c>
      <c r="H353" s="3" t="s">
        <v>305</v>
      </c>
      <c r="I353" s="7">
        <v>0.25</v>
      </c>
      <c r="J353" s="7">
        <v>0.05</v>
      </c>
      <c r="K353" s="7">
        <v>0.09</v>
      </c>
      <c r="L353" s="7">
        <v>0.11</v>
      </c>
      <c r="M353" s="7">
        <v>0.01</v>
      </c>
    </row>
    <row r="354" spans="1:13" x14ac:dyDescent="0.2">
      <c r="A354" s="3" t="s">
        <v>306</v>
      </c>
      <c r="B354" s="4">
        <v>13.3</v>
      </c>
      <c r="C354" s="4">
        <v>2.8</v>
      </c>
      <c r="D354" s="4">
        <v>6.3</v>
      </c>
      <c r="E354" s="4">
        <v>3.4</v>
      </c>
      <c r="F354" s="4">
        <v>0.8</v>
      </c>
      <c r="H354" s="3" t="s">
        <v>306</v>
      </c>
      <c r="I354" s="7">
        <v>0.28000000000000003</v>
      </c>
      <c r="J354" s="7">
        <v>0.06</v>
      </c>
      <c r="K354" s="7">
        <v>0.13</v>
      </c>
      <c r="L354" s="7">
        <v>7.0000000000000007E-2</v>
      </c>
      <c r="M354" s="7">
        <v>0.02</v>
      </c>
    </row>
    <row r="355" spans="1:13" x14ac:dyDescent="0.2">
      <c r="A355" s="3" t="s">
        <v>307</v>
      </c>
      <c r="B355" s="4">
        <v>15.5</v>
      </c>
      <c r="C355" s="4">
        <v>2.5</v>
      </c>
      <c r="D355" s="4">
        <v>3.8</v>
      </c>
      <c r="E355" s="4">
        <v>9.1999999999999993</v>
      </c>
      <c r="F355" s="6">
        <v>0</v>
      </c>
      <c r="H355" s="3" t="s">
        <v>307</v>
      </c>
      <c r="I355" s="7">
        <v>0.23</v>
      </c>
      <c r="J355" s="7">
        <v>0.04</v>
      </c>
      <c r="K355" s="7">
        <v>0.06</v>
      </c>
      <c r="L355" s="7">
        <v>0.13</v>
      </c>
      <c r="M355" s="6">
        <v>0</v>
      </c>
    </row>
    <row r="356" spans="1:13" x14ac:dyDescent="0.2">
      <c r="A356" s="3" t="s">
        <v>308</v>
      </c>
      <c r="B356" s="4">
        <v>436.2</v>
      </c>
      <c r="C356" s="4">
        <v>322.2</v>
      </c>
      <c r="D356" s="4">
        <v>62.4</v>
      </c>
      <c r="E356" s="4">
        <v>51.4</v>
      </c>
      <c r="F356" s="4">
        <v>0.2</v>
      </c>
      <c r="H356" s="3" t="s">
        <v>308</v>
      </c>
      <c r="I356" s="7">
        <v>2.4700000000000002</v>
      </c>
      <c r="J356" s="7">
        <v>1.83</v>
      </c>
      <c r="K356" s="7">
        <v>0.35</v>
      </c>
      <c r="L356" s="7">
        <v>0.28999999999999998</v>
      </c>
      <c r="M356" s="6">
        <v>0</v>
      </c>
    </row>
    <row r="357" spans="1:13" x14ac:dyDescent="0.2">
      <c r="A357" s="3" t="s">
        <v>309</v>
      </c>
      <c r="B357" s="4">
        <v>436.2</v>
      </c>
      <c r="C357" s="4">
        <v>322.2</v>
      </c>
      <c r="D357" s="4">
        <v>62.4</v>
      </c>
      <c r="E357" s="4">
        <v>51.4</v>
      </c>
      <c r="F357" s="4">
        <v>0.2</v>
      </c>
      <c r="H357" s="3" t="s">
        <v>309</v>
      </c>
      <c r="I357" s="7">
        <v>2.4700000000000002</v>
      </c>
      <c r="J357" s="7">
        <v>1.83</v>
      </c>
      <c r="K357" s="7">
        <v>0.35</v>
      </c>
      <c r="L357" s="7">
        <v>0.28999999999999998</v>
      </c>
      <c r="M357" s="6">
        <v>0</v>
      </c>
    </row>
    <row r="358" spans="1:13" x14ac:dyDescent="0.2">
      <c r="A358" s="3" t="s">
        <v>310</v>
      </c>
      <c r="B358" s="4">
        <v>246.5</v>
      </c>
      <c r="C358" s="4">
        <v>221.5</v>
      </c>
      <c r="D358" s="4">
        <v>7.2</v>
      </c>
      <c r="E358" s="4">
        <v>17.600000000000001</v>
      </c>
      <c r="F358" s="4">
        <v>0.2</v>
      </c>
      <c r="H358" s="3" t="s">
        <v>310</v>
      </c>
      <c r="I358" s="7">
        <v>1.68</v>
      </c>
      <c r="J358" s="7">
        <v>1.51</v>
      </c>
      <c r="K358" s="7">
        <v>0.05</v>
      </c>
      <c r="L358" s="7">
        <v>0.12</v>
      </c>
      <c r="M358" s="6">
        <v>0</v>
      </c>
    </row>
    <row r="359" spans="1:13" x14ac:dyDescent="0.2">
      <c r="A359" s="3" t="s">
        <v>311</v>
      </c>
      <c r="B359" s="4">
        <v>648.9</v>
      </c>
      <c r="C359" s="4">
        <v>435.1</v>
      </c>
      <c r="D359" s="4">
        <v>124.2</v>
      </c>
      <c r="E359" s="4">
        <v>89.4</v>
      </c>
      <c r="F359" s="4">
        <v>0.3</v>
      </c>
      <c r="H359" s="3" t="s">
        <v>311</v>
      </c>
      <c r="I359" s="4">
        <v>3.1</v>
      </c>
      <c r="J359" s="7">
        <v>2.08</v>
      </c>
      <c r="K359" s="7">
        <v>0.59</v>
      </c>
      <c r="L359" s="7">
        <v>0.43</v>
      </c>
      <c r="M359" s="6">
        <v>0</v>
      </c>
    </row>
    <row r="360" spans="1:13" x14ac:dyDescent="0.2">
      <c r="A360" s="3" t="s">
        <v>312</v>
      </c>
      <c r="B360" s="4">
        <v>86.9</v>
      </c>
      <c r="C360" s="4">
        <v>32.299999999999997</v>
      </c>
      <c r="D360" s="6">
        <v>24</v>
      </c>
      <c r="E360" s="4">
        <v>30.4</v>
      </c>
      <c r="F360" s="4">
        <v>0.2</v>
      </c>
      <c r="H360" s="3" t="s">
        <v>312</v>
      </c>
      <c r="I360" s="7">
        <v>0.68</v>
      </c>
      <c r="J360" s="7">
        <v>0.25</v>
      </c>
      <c r="K360" s="7">
        <v>0.19</v>
      </c>
      <c r="L360" s="7">
        <v>0.24</v>
      </c>
      <c r="M360" s="6">
        <v>0</v>
      </c>
    </row>
    <row r="361" spans="1:13" x14ac:dyDescent="0.2">
      <c r="A361" s="3" t="s">
        <v>313</v>
      </c>
      <c r="B361" s="4">
        <v>86.9</v>
      </c>
      <c r="C361" s="4">
        <v>32.299999999999997</v>
      </c>
      <c r="D361" s="6">
        <v>24</v>
      </c>
      <c r="E361" s="4">
        <v>30.4</v>
      </c>
      <c r="F361" s="4">
        <v>0.2</v>
      </c>
      <c r="H361" s="3" t="s">
        <v>313</v>
      </c>
      <c r="I361" s="7">
        <v>0.68</v>
      </c>
      <c r="J361" s="7">
        <v>0.25</v>
      </c>
      <c r="K361" s="7">
        <v>0.19</v>
      </c>
      <c r="L361" s="7">
        <v>0.24</v>
      </c>
      <c r="M361" s="6">
        <v>0</v>
      </c>
    </row>
    <row r="362" spans="1:13" x14ac:dyDescent="0.2">
      <c r="A362" s="3" t="s">
        <v>314</v>
      </c>
      <c r="B362" s="4">
        <v>404.6</v>
      </c>
      <c r="C362" s="4">
        <v>119.4</v>
      </c>
      <c r="D362" s="4">
        <v>152.9</v>
      </c>
      <c r="E362" s="4">
        <v>131.5</v>
      </c>
      <c r="F362" s="4">
        <v>0.8</v>
      </c>
      <c r="H362" s="3" t="s">
        <v>314</v>
      </c>
      <c r="I362" s="7">
        <v>1.28</v>
      </c>
      <c r="J362" s="7">
        <v>0.38</v>
      </c>
      <c r="K362" s="7">
        <v>0.48</v>
      </c>
      <c r="L362" s="7">
        <v>0.41</v>
      </c>
      <c r="M362" s="6">
        <v>0</v>
      </c>
    </row>
    <row r="363" spans="1:13" x14ac:dyDescent="0.2">
      <c r="A363" s="3" t="s">
        <v>315</v>
      </c>
      <c r="B363" s="4">
        <v>44.4</v>
      </c>
      <c r="C363" s="4">
        <v>29.5</v>
      </c>
      <c r="D363" s="4">
        <v>6.8</v>
      </c>
      <c r="E363" s="4">
        <v>7.9</v>
      </c>
      <c r="F363" s="4">
        <v>0.2</v>
      </c>
      <c r="H363" s="3" t="s">
        <v>315</v>
      </c>
      <c r="I363" s="7">
        <v>0.36</v>
      </c>
      <c r="J363" s="7">
        <v>0.24</v>
      </c>
      <c r="K363" s="7">
        <v>0.06</v>
      </c>
      <c r="L363" s="7">
        <v>0.06</v>
      </c>
      <c r="M363" s="6">
        <v>0</v>
      </c>
    </row>
    <row r="364" spans="1:13" x14ac:dyDescent="0.2">
      <c r="A364" s="3" t="s">
        <v>316</v>
      </c>
      <c r="B364" s="4">
        <v>50.8</v>
      </c>
      <c r="C364" s="4">
        <v>19.100000000000001</v>
      </c>
      <c r="D364" s="4">
        <v>4.4000000000000004</v>
      </c>
      <c r="E364" s="4">
        <v>27.2</v>
      </c>
      <c r="F364" s="4">
        <v>0.1</v>
      </c>
      <c r="H364" s="3" t="s">
        <v>316</v>
      </c>
      <c r="I364" s="7">
        <v>0.51</v>
      </c>
      <c r="J364" s="7">
        <v>0.19</v>
      </c>
      <c r="K364" s="7">
        <v>0.04</v>
      </c>
      <c r="L364" s="7">
        <v>0.27</v>
      </c>
      <c r="M364" s="6">
        <v>0</v>
      </c>
    </row>
    <row r="365" spans="1:13" x14ac:dyDescent="0.2">
      <c r="A365" s="3" t="s">
        <v>317</v>
      </c>
      <c r="B365" s="4">
        <v>47.1</v>
      </c>
      <c r="C365" s="6">
        <v>14</v>
      </c>
      <c r="D365" s="4">
        <v>12.2</v>
      </c>
      <c r="E365" s="6">
        <v>21</v>
      </c>
      <c r="F365" s="6">
        <v>0</v>
      </c>
      <c r="H365" s="3" t="s">
        <v>317</v>
      </c>
      <c r="I365" s="7">
        <v>0.54</v>
      </c>
      <c r="J365" s="7">
        <v>0.16</v>
      </c>
      <c r="K365" s="7">
        <v>0.14000000000000001</v>
      </c>
      <c r="L365" s="7">
        <v>0.24</v>
      </c>
      <c r="M365" s="6">
        <v>0</v>
      </c>
    </row>
    <row r="366" spans="1:13" x14ac:dyDescent="0.2">
      <c r="A366" s="3" t="s">
        <v>318</v>
      </c>
      <c r="B366" s="4">
        <v>1332.7</v>
      </c>
      <c r="C366" s="6">
        <v>939</v>
      </c>
      <c r="D366" s="4">
        <v>117.9</v>
      </c>
      <c r="E366" s="4">
        <v>266.39999999999998</v>
      </c>
      <c r="F366" s="4">
        <v>9.4</v>
      </c>
      <c r="H366" s="3" t="s">
        <v>318</v>
      </c>
      <c r="I366" s="4">
        <v>3.8</v>
      </c>
      <c r="J366" s="7">
        <v>2.67</v>
      </c>
      <c r="K366" s="7">
        <v>0.34</v>
      </c>
      <c r="L366" s="7">
        <v>0.76</v>
      </c>
      <c r="M366" s="7">
        <v>0.03</v>
      </c>
    </row>
    <row r="367" spans="1:13" x14ac:dyDescent="0.2">
      <c r="A367" s="3" t="s">
        <v>319</v>
      </c>
      <c r="B367" s="4">
        <v>1338.6</v>
      </c>
      <c r="C367" s="4">
        <v>943.1</v>
      </c>
      <c r="D367" s="5" t="s">
        <v>414</v>
      </c>
      <c r="E367" s="4">
        <v>267.60000000000002</v>
      </c>
      <c r="F367" s="5" t="s">
        <v>414</v>
      </c>
      <c r="H367" s="3" t="s">
        <v>319</v>
      </c>
      <c r="I367" s="7">
        <v>3.82</v>
      </c>
      <c r="J367" s="7">
        <v>2.69</v>
      </c>
      <c r="K367" s="5" t="s">
        <v>414</v>
      </c>
      <c r="L367" s="7">
        <v>0.76</v>
      </c>
      <c r="M367" s="5" t="s">
        <v>414</v>
      </c>
    </row>
    <row r="368" spans="1:13" x14ac:dyDescent="0.2">
      <c r="A368" s="3" t="s">
        <v>320</v>
      </c>
      <c r="B368" s="4">
        <v>1202.9000000000001</v>
      </c>
      <c r="C368" s="4">
        <v>917.3</v>
      </c>
      <c r="D368" s="4">
        <v>56.6</v>
      </c>
      <c r="E368" s="6">
        <v>229</v>
      </c>
      <c r="F368" s="5" t="s">
        <v>414</v>
      </c>
      <c r="H368" s="3" t="s">
        <v>320</v>
      </c>
      <c r="I368" s="7">
        <v>3.79</v>
      </c>
      <c r="J368" s="7">
        <v>2.89</v>
      </c>
      <c r="K368" s="7">
        <v>0.18</v>
      </c>
      <c r="L368" s="7">
        <v>0.72</v>
      </c>
      <c r="M368" s="5" t="s">
        <v>414</v>
      </c>
    </row>
    <row r="369" spans="1:13" x14ac:dyDescent="0.2">
      <c r="A369" s="3" t="s">
        <v>321</v>
      </c>
      <c r="B369" s="4">
        <v>2024.7</v>
      </c>
      <c r="C369" s="6">
        <v>1378</v>
      </c>
      <c r="D369" s="4">
        <v>279.39999999999998</v>
      </c>
      <c r="E369" s="4">
        <v>367.3</v>
      </c>
      <c r="F369" s="5" t="s">
        <v>414</v>
      </c>
      <c r="H369" s="3" t="s">
        <v>321</v>
      </c>
      <c r="I369" s="7">
        <v>4.3499999999999996</v>
      </c>
      <c r="J369" s="7">
        <v>2.96</v>
      </c>
      <c r="K369" s="4">
        <v>0.6</v>
      </c>
      <c r="L369" s="7">
        <v>0.79</v>
      </c>
      <c r="M369" s="5" t="s">
        <v>414</v>
      </c>
    </row>
    <row r="370" spans="1:13" x14ac:dyDescent="0.2">
      <c r="A370" s="3" t="s">
        <v>322</v>
      </c>
      <c r="B370" s="4">
        <v>874.8</v>
      </c>
      <c r="C370" s="4">
        <v>620.79999999999995</v>
      </c>
      <c r="D370" s="4">
        <v>52.3</v>
      </c>
      <c r="E370" s="4">
        <v>201.7</v>
      </c>
      <c r="F370" s="5" t="s">
        <v>414</v>
      </c>
      <c r="H370" s="3" t="s">
        <v>322</v>
      </c>
      <c r="I370" s="7">
        <v>2.84</v>
      </c>
      <c r="J370" s="7">
        <v>2.0099999999999998</v>
      </c>
      <c r="K370" s="7">
        <v>0.17</v>
      </c>
      <c r="L370" s="7">
        <v>0.65</v>
      </c>
      <c r="M370" s="5" t="s">
        <v>414</v>
      </c>
    </row>
    <row r="371" spans="1:13" x14ac:dyDescent="0.2">
      <c r="A371" s="3" t="s">
        <v>323</v>
      </c>
      <c r="B371" s="4">
        <v>1084.5</v>
      </c>
      <c r="C371" s="4">
        <v>744.1</v>
      </c>
      <c r="D371" s="4">
        <v>91.2</v>
      </c>
      <c r="E371" s="4">
        <v>249.2</v>
      </c>
      <c r="F371" s="5" t="s">
        <v>414</v>
      </c>
      <c r="H371" s="3" t="s">
        <v>323</v>
      </c>
      <c r="I371" s="7">
        <v>3.77</v>
      </c>
      <c r="J371" s="7">
        <v>2.59</v>
      </c>
      <c r="K371" s="7">
        <v>0.32</v>
      </c>
      <c r="L371" s="7">
        <v>0.87</v>
      </c>
      <c r="M371" s="5" t="s">
        <v>414</v>
      </c>
    </row>
    <row r="372" spans="1:13" x14ac:dyDescent="0.2">
      <c r="A372" s="3" t="s">
        <v>324</v>
      </c>
      <c r="B372" s="6">
        <v>202</v>
      </c>
      <c r="C372" s="4">
        <v>157.4</v>
      </c>
      <c r="D372" s="5" t="s">
        <v>414</v>
      </c>
      <c r="E372" s="5" t="s">
        <v>414</v>
      </c>
      <c r="F372" s="5" t="s">
        <v>414</v>
      </c>
      <c r="H372" s="3" t="s">
        <v>324</v>
      </c>
      <c r="I372" s="7">
        <v>0.48</v>
      </c>
      <c r="J372" s="7">
        <v>0.38</v>
      </c>
      <c r="K372" s="5" t="s">
        <v>414</v>
      </c>
      <c r="L372" s="5" t="s">
        <v>414</v>
      </c>
      <c r="M372" s="5" t="s">
        <v>414</v>
      </c>
    </row>
    <row r="373" spans="1:13" x14ac:dyDescent="0.2">
      <c r="A373" s="3" t="s">
        <v>324</v>
      </c>
      <c r="B373" s="6">
        <v>202</v>
      </c>
      <c r="C373" s="4">
        <v>157.4</v>
      </c>
      <c r="D373" s="5" t="s">
        <v>414</v>
      </c>
      <c r="E373" s="5" t="s">
        <v>414</v>
      </c>
      <c r="F373" s="5" t="s">
        <v>414</v>
      </c>
      <c r="H373" s="3" t="s">
        <v>324</v>
      </c>
      <c r="I373" s="7">
        <v>0.48</v>
      </c>
      <c r="J373" s="7">
        <v>0.38</v>
      </c>
      <c r="K373" s="5" t="s">
        <v>414</v>
      </c>
      <c r="L373" s="5" t="s">
        <v>414</v>
      </c>
      <c r="M373" s="5" t="s">
        <v>414</v>
      </c>
    </row>
    <row r="374" spans="1:13" x14ac:dyDescent="0.2">
      <c r="A374" s="3" t="s">
        <v>29</v>
      </c>
      <c r="B374" s="5" t="s">
        <v>414</v>
      </c>
      <c r="C374" s="5" t="s">
        <v>414</v>
      </c>
      <c r="D374" s="5" t="s">
        <v>414</v>
      </c>
      <c r="E374" s="5" t="s">
        <v>414</v>
      </c>
      <c r="F374" s="5" t="s">
        <v>414</v>
      </c>
      <c r="H374" s="3" t="s">
        <v>29</v>
      </c>
      <c r="I374" s="5" t="s">
        <v>414</v>
      </c>
      <c r="J374" s="5" t="s">
        <v>414</v>
      </c>
      <c r="K374" s="5" t="s">
        <v>414</v>
      </c>
      <c r="L374" s="5" t="s">
        <v>414</v>
      </c>
      <c r="M374" s="5" t="s">
        <v>414</v>
      </c>
    </row>
    <row r="375" spans="1:13" x14ac:dyDescent="0.2">
      <c r="A375" s="3" t="s">
        <v>30</v>
      </c>
      <c r="B375" s="5" t="s">
        <v>414</v>
      </c>
      <c r="C375" s="5" t="s">
        <v>414</v>
      </c>
      <c r="D375" s="5" t="s">
        <v>414</v>
      </c>
      <c r="E375" s="5" t="s">
        <v>414</v>
      </c>
      <c r="F375" s="5" t="s">
        <v>414</v>
      </c>
      <c r="H375" s="3" t="s">
        <v>30</v>
      </c>
      <c r="I375" s="5" t="s">
        <v>414</v>
      </c>
      <c r="J375" s="5" t="s">
        <v>414</v>
      </c>
      <c r="K375" s="5" t="s">
        <v>414</v>
      </c>
      <c r="L375" s="5" t="s">
        <v>414</v>
      </c>
      <c r="M375" s="5" t="s">
        <v>414</v>
      </c>
    </row>
    <row r="376" spans="1:13" x14ac:dyDescent="0.2">
      <c r="A376" s="3" t="s">
        <v>325</v>
      </c>
      <c r="B376" s="4">
        <v>1386.6</v>
      </c>
      <c r="C376" s="4">
        <v>954.4</v>
      </c>
      <c r="D376" s="4">
        <v>60.2</v>
      </c>
      <c r="E376" s="4">
        <v>367.5</v>
      </c>
      <c r="F376" s="4">
        <v>4.4000000000000004</v>
      </c>
      <c r="H376" s="3" t="s">
        <v>325</v>
      </c>
      <c r="I376" s="7">
        <v>3.39</v>
      </c>
      <c r="J376" s="7">
        <v>2.33</v>
      </c>
      <c r="K376" s="7">
        <v>0.15</v>
      </c>
      <c r="L376" s="4">
        <v>0.9</v>
      </c>
      <c r="M376" s="7">
        <v>0.01</v>
      </c>
    </row>
    <row r="377" spans="1:13" x14ac:dyDescent="0.2">
      <c r="A377" s="3" t="s">
        <v>326</v>
      </c>
      <c r="B377" s="4">
        <v>1844.3</v>
      </c>
      <c r="C377" s="4">
        <v>1252.8</v>
      </c>
      <c r="D377" s="6">
        <v>94</v>
      </c>
      <c r="E377" s="4">
        <v>497.5</v>
      </c>
      <c r="F377" s="5" t="s">
        <v>414</v>
      </c>
      <c r="H377" s="3" t="s">
        <v>326</v>
      </c>
      <c r="I377" s="7">
        <v>3.89</v>
      </c>
      <c r="J377" s="7">
        <v>2.64</v>
      </c>
      <c r="K377" s="4">
        <v>0.2</v>
      </c>
      <c r="L377" s="7">
        <v>1.05</v>
      </c>
      <c r="M377" s="5" t="s">
        <v>414</v>
      </c>
    </row>
    <row r="378" spans="1:13" x14ac:dyDescent="0.2">
      <c r="A378" s="3" t="s">
        <v>327</v>
      </c>
      <c r="B378" s="4">
        <v>2139.9</v>
      </c>
      <c r="C378" s="4">
        <v>1542.9</v>
      </c>
      <c r="D378" s="4">
        <v>89.2</v>
      </c>
      <c r="E378" s="4">
        <v>507.8</v>
      </c>
      <c r="F378" s="5" t="s">
        <v>414</v>
      </c>
      <c r="H378" s="3" t="s">
        <v>327</v>
      </c>
      <c r="I378" s="7">
        <v>3.77</v>
      </c>
      <c r="J378" s="7">
        <v>2.72</v>
      </c>
      <c r="K378" s="7">
        <v>0.16</v>
      </c>
      <c r="L378" s="7">
        <v>0.89</v>
      </c>
      <c r="M378" s="5" t="s">
        <v>414</v>
      </c>
    </row>
    <row r="379" spans="1:13" x14ac:dyDescent="0.2">
      <c r="A379" s="3" t="s">
        <v>328</v>
      </c>
      <c r="B379" s="4">
        <v>1457.4</v>
      </c>
      <c r="C379" s="4">
        <v>872.9</v>
      </c>
      <c r="D379" s="4">
        <v>100.4</v>
      </c>
      <c r="E379" s="4">
        <v>484.1</v>
      </c>
      <c r="F379" s="5" t="s">
        <v>414</v>
      </c>
      <c r="H379" s="3" t="s">
        <v>328</v>
      </c>
      <c r="I379" s="7">
        <v>4.1399999999999997</v>
      </c>
      <c r="J379" s="7">
        <v>2.48</v>
      </c>
      <c r="K379" s="7">
        <v>0.28999999999999998</v>
      </c>
      <c r="L379" s="7">
        <v>1.37</v>
      </c>
      <c r="M379" s="5" t="s">
        <v>414</v>
      </c>
    </row>
    <row r="380" spans="1:13" x14ac:dyDescent="0.2">
      <c r="A380" s="3" t="s">
        <v>329</v>
      </c>
      <c r="B380" s="4">
        <v>1325.8</v>
      </c>
      <c r="C380" s="4">
        <v>991.8</v>
      </c>
      <c r="D380" s="4">
        <v>38.1</v>
      </c>
      <c r="E380" s="4">
        <v>295.89999999999998</v>
      </c>
      <c r="F380" s="5" t="s">
        <v>414</v>
      </c>
      <c r="H380" s="3" t="s">
        <v>329</v>
      </c>
      <c r="I380" s="4">
        <v>3.6</v>
      </c>
      <c r="J380" s="4">
        <v>2.7</v>
      </c>
      <c r="K380" s="4">
        <v>0.1</v>
      </c>
      <c r="L380" s="4">
        <v>0.8</v>
      </c>
      <c r="M380" s="5" t="s">
        <v>414</v>
      </c>
    </row>
    <row r="381" spans="1:13" x14ac:dyDescent="0.2">
      <c r="A381" s="3" t="s">
        <v>330</v>
      </c>
      <c r="B381" s="4">
        <v>382.1</v>
      </c>
      <c r="C381" s="6">
        <v>292</v>
      </c>
      <c r="D381" s="6">
        <v>9</v>
      </c>
      <c r="E381" s="4">
        <v>81.099999999999994</v>
      </c>
      <c r="F381" s="5" t="s">
        <v>414</v>
      </c>
      <c r="H381" s="3" t="s">
        <v>330</v>
      </c>
      <c r="I381" s="7">
        <v>1.06</v>
      </c>
      <c r="J381" s="7">
        <v>0.81</v>
      </c>
      <c r="K381" s="7">
        <v>0.03</v>
      </c>
      <c r="L381" s="7">
        <v>0.23</v>
      </c>
      <c r="M381" s="5" t="s">
        <v>414</v>
      </c>
    </row>
    <row r="382" spans="1:13" x14ac:dyDescent="0.2">
      <c r="A382" s="3" t="s">
        <v>331</v>
      </c>
      <c r="B382" s="4">
        <v>1573.6</v>
      </c>
      <c r="C382" s="4">
        <v>1148.7</v>
      </c>
      <c r="D382" s="4">
        <v>43.5</v>
      </c>
      <c r="E382" s="4">
        <v>381.3</v>
      </c>
      <c r="F382" s="5" t="s">
        <v>414</v>
      </c>
      <c r="H382" s="3" t="s">
        <v>331</v>
      </c>
      <c r="I382" s="7">
        <v>4.51</v>
      </c>
      <c r="J382" s="7">
        <v>3.29</v>
      </c>
      <c r="K382" s="7">
        <v>0.12</v>
      </c>
      <c r="L382" s="7">
        <v>1.0900000000000001</v>
      </c>
      <c r="M382" s="5" t="s">
        <v>414</v>
      </c>
    </row>
    <row r="383" spans="1:13" x14ac:dyDescent="0.2">
      <c r="A383" s="3" t="s">
        <v>332</v>
      </c>
      <c r="B383" s="4">
        <v>1549.1</v>
      </c>
      <c r="C383" s="4">
        <v>1177.4000000000001</v>
      </c>
      <c r="D383" s="4">
        <v>46.5</v>
      </c>
      <c r="E383" s="4">
        <v>325.2</v>
      </c>
      <c r="F383" s="5" t="s">
        <v>414</v>
      </c>
      <c r="H383" s="3" t="s">
        <v>332</v>
      </c>
      <c r="I383" s="7">
        <v>4.0199999999999996</v>
      </c>
      <c r="J383" s="7">
        <v>3.05</v>
      </c>
      <c r="K383" s="7">
        <v>0.12</v>
      </c>
      <c r="L383" s="7">
        <v>0.84</v>
      </c>
      <c r="M383" s="5" t="s">
        <v>414</v>
      </c>
    </row>
    <row r="384" spans="1:13" x14ac:dyDescent="0.2">
      <c r="A384" s="3" t="s">
        <v>333</v>
      </c>
      <c r="B384" s="4">
        <v>534.6</v>
      </c>
      <c r="C384" s="4">
        <v>230.3</v>
      </c>
      <c r="D384" s="4">
        <v>41.4</v>
      </c>
      <c r="E384" s="4">
        <v>262.89999999999998</v>
      </c>
      <c r="F384" s="5" t="s">
        <v>414</v>
      </c>
      <c r="H384" s="3" t="s">
        <v>333</v>
      </c>
      <c r="I384" s="7">
        <v>1.44</v>
      </c>
      <c r="J384" s="7">
        <v>0.62</v>
      </c>
      <c r="K384" s="7">
        <v>0.11</v>
      </c>
      <c r="L384" s="7">
        <v>0.71</v>
      </c>
      <c r="M384" s="5" t="s">
        <v>414</v>
      </c>
    </row>
    <row r="385" spans="1:13" x14ac:dyDescent="0.2">
      <c r="A385" s="3" t="s">
        <v>334</v>
      </c>
      <c r="B385" s="4">
        <v>368.1</v>
      </c>
      <c r="C385" s="4">
        <v>270.3</v>
      </c>
      <c r="D385" s="4">
        <v>28.8</v>
      </c>
      <c r="E385" s="6">
        <v>69</v>
      </c>
      <c r="F385" s="5" t="s">
        <v>414</v>
      </c>
      <c r="H385" s="3" t="s">
        <v>334</v>
      </c>
      <c r="I385" s="7">
        <v>1.07</v>
      </c>
      <c r="J385" s="7">
        <v>0.79</v>
      </c>
      <c r="K385" s="7">
        <v>0.08</v>
      </c>
      <c r="L385" s="4">
        <v>0.2</v>
      </c>
      <c r="M385" s="5" t="s">
        <v>414</v>
      </c>
    </row>
    <row r="386" spans="1:13" x14ac:dyDescent="0.2">
      <c r="A386" s="3" t="s">
        <v>335</v>
      </c>
      <c r="B386" s="6">
        <v>320</v>
      </c>
      <c r="C386" s="4">
        <v>212.9</v>
      </c>
      <c r="D386" s="4">
        <v>11.1</v>
      </c>
      <c r="E386" s="6">
        <v>96</v>
      </c>
      <c r="F386" s="5" t="s">
        <v>414</v>
      </c>
      <c r="H386" s="3" t="s">
        <v>335</v>
      </c>
      <c r="I386" s="7">
        <v>0.85</v>
      </c>
      <c r="J386" s="7">
        <v>0.56999999999999995</v>
      </c>
      <c r="K386" s="7">
        <v>0.03</v>
      </c>
      <c r="L386" s="7">
        <v>0.25</v>
      </c>
      <c r="M386" s="5" t="s">
        <v>414</v>
      </c>
    </row>
    <row r="387" spans="1:13" x14ac:dyDescent="0.2">
      <c r="A387" s="3" t="s">
        <v>336</v>
      </c>
      <c r="B387" s="6">
        <v>962</v>
      </c>
      <c r="C387" s="4">
        <v>177.9</v>
      </c>
      <c r="D387" s="4">
        <v>84.2</v>
      </c>
      <c r="E387" s="4">
        <v>699.9</v>
      </c>
      <c r="F387" s="5" t="s">
        <v>414</v>
      </c>
      <c r="H387" s="3" t="s">
        <v>336</v>
      </c>
      <c r="I387" s="7">
        <v>2.35</v>
      </c>
      <c r="J387" s="7">
        <v>0.44</v>
      </c>
      <c r="K387" s="7">
        <v>0.21</v>
      </c>
      <c r="L387" s="7">
        <v>1.71</v>
      </c>
      <c r="M387" s="5" t="s">
        <v>414</v>
      </c>
    </row>
    <row r="388" spans="1:13" x14ac:dyDescent="0.2">
      <c r="A388" s="3" t="s">
        <v>29</v>
      </c>
      <c r="B388" s="5" t="s">
        <v>414</v>
      </c>
      <c r="C388" s="5" t="s">
        <v>414</v>
      </c>
      <c r="D388" s="5" t="s">
        <v>414</v>
      </c>
      <c r="E388" s="5" t="s">
        <v>414</v>
      </c>
      <c r="F388" s="5" t="s">
        <v>414</v>
      </c>
      <c r="H388" s="3" t="s">
        <v>29</v>
      </c>
      <c r="I388" s="5" t="s">
        <v>414</v>
      </c>
      <c r="J388" s="5" t="s">
        <v>414</v>
      </c>
      <c r="K388" s="5" t="s">
        <v>414</v>
      </c>
      <c r="L388" s="5" t="s">
        <v>414</v>
      </c>
      <c r="M388" s="5" t="s">
        <v>414</v>
      </c>
    </row>
    <row r="389" spans="1:13" x14ac:dyDescent="0.2">
      <c r="A389" s="3" t="s">
        <v>30</v>
      </c>
      <c r="B389" s="5" t="s">
        <v>414</v>
      </c>
      <c r="C389" s="5" t="s">
        <v>414</v>
      </c>
      <c r="D389" s="5" t="s">
        <v>414</v>
      </c>
      <c r="E389" s="5" t="s">
        <v>414</v>
      </c>
      <c r="F389" s="5" t="s">
        <v>414</v>
      </c>
      <c r="H389" s="3" t="s">
        <v>30</v>
      </c>
      <c r="I389" s="5" t="s">
        <v>414</v>
      </c>
      <c r="J389" s="5" t="s">
        <v>414</v>
      </c>
      <c r="K389" s="5" t="s">
        <v>414</v>
      </c>
      <c r="L389" s="5" t="s">
        <v>414</v>
      </c>
      <c r="M389" s="5" t="s">
        <v>414</v>
      </c>
    </row>
    <row r="390" spans="1:13" x14ac:dyDescent="0.2">
      <c r="A390" s="3" t="s">
        <v>337</v>
      </c>
      <c r="B390" s="4">
        <v>500.6</v>
      </c>
      <c r="C390" s="4">
        <v>318.3</v>
      </c>
      <c r="D390" s="4">
        <v>42.9</v>
      </c>
      <c r="E390" s="4">
        <v>130.30000000000001</v>
      </c>
      <c r="F390" s="4">
        <v>9.1</v>
      </c>
      <c r="H390" s="3" t="s">
        <v>337</v>
      </c>
      <c r="I390" s="7">
        <v>1.78</v>
      </c>
      <c r="J390" s="7">
        <v>1.1299999999999999</v>
      </c>
      <c r="K390" s="7">
        <v>0.15</v>
      </c>
      <c r="L390" s="7">
        <v>0.46</v>
      </c>
      <c r="M390" s="7">
        <v>0.03</v>
      </c>
    </row>
    <row r="391" spans="1:13" x14ac:dyDescent="0.2">
      <c r="A391" s="3" t="s">
        <v>338</v>
      </c>
      <c r="B391" s="4">
        <v>218.1</v>
      </c>
      <c r="C391" s="4">
        <v>113.6</v>
      </c>
      <c r="D391" s="4">
        <v>0.1</v>
      </c>
      <c r="E391" s="4">
        <v>94.7</v>
      </c>
      <c r="F391" s="4">
        <v>9.6</v>
      </c>
      <c r="H391" s="3" t="s">
        <v>338</v>
      </c>
      <c r="I391" s="7">
        <v>1.06</v>
      </c>
      <c r="J391" s="7">
        <v>0.55000000000000004</v>
      </c>
      <c r="K391" s="6">
        <v>0</v>
      </c>
      <c r="L391" s="7">
        <v>0.46</v>
      </c>
      <c r="M391" s="7">
        <v>0.05</v>
      </c>
    </row>
    <row r="392" spans="1:13" x14ac:dyDescent="0.2">
      <c r="A392" s="3" t="s">
        <v>339</v>
      </c>
      <c r="B392" s="4">
        <v>192.8</v>
      </c>
      <c r="C392" s="4">
        <v>106.6</v>
      </c>
      <c r="D392" s="4">
        <v>0.2</v>
      </c>
      <c r="E392" s="6">
        <v>67</v>
      </c>
      <c r="F392" s="4">
        <v>19.100000000000001</v>
      </c>
      <c r="H392" s="3" t="s">
        <v>339</v>
      </c>
      <c r="I392" s="7">
        <v>1.02</v>
      </c>
      <c r="J392" s="7">
        <v>0.56000000000000005</v>
      </c>
      <c r="K392" s="6">
        <v>0</v>
      </c>
      <c r="L392" s="7">
        <v>0.35</v>
      </c>
      <c r="M392" s="4">
        <v>0.1</v>
      </c>
    </row>
    <row r="393" spans="1:13" x14ac:dyDescent="0.2">
      <c r="A393" s="3" t="s">
        <v>340</v>
      </c>
      <c r="B393" s="4">
        <v>238.8</v>
      </c>
      <c r="C393" s="4">
        <v>119.4</v>
      </c>
      <c r="D393" s="6">
        <v>0</v>
      </c>
      <c r="E393" s="4">
        <v>117.5</v>
      </c>
      <c r="F393" s="4">
        <v>1.9</v>
      </c>
      <c r="H393" s="3" t="s">
        <v>340</v>
      </c>
      <c r="I393" s="4">
        <v>1.1000000000000001</v>
      </c>
      <c r="J393" s="7">
        <v>0.55000000000000004</v>
      </c>
      <c r="K393" s="6">
        <v>0</v>
      </c>
      <c r="L393" s="7">
        <v>0.54</v>
      </c>
      <c r="M393" s="7">
        <v>0.01</v>
      </c>
    </row>
    <row r="394" spans="1:13" x14ac:dyDescent="0.2">
      <c r="A394" s="3" t="s">
        <v>341</v>
      </c>
      <c r="B394" s="4">
        <v>482.8</v>
      </c>
      <c r="C394" s="4">
        <v>374.3</v>
      </c>
      <c r="D394" s="4">
        <v>13.8</v>
      </c>
      <c r="E394" s="4">
        <v>94.1</v>
      </c>
      <c r="F394" s="4">
        <v>0.6</v>
      </c>
      <c r="H394" s="3" t="s">
        <v>341</v>
      </c>
      <c r="I394" s="7">
        <v>2.02</v>
      </c>
      <c r="J394" s="7">
        <v>1.56</v>
      </c>
      <c r="K394" s="7">
        <v>0.06</v>
      </c>
      <c r="L394" s="7">
        <v>0.39</v>
      </c>
      <c r="M394" s="6">
        <v>0</v>
      </c>
    </row>
    <row r="395" spans="1:13" x14ac:dyDescent="0.2">
      <c r="A395" s="3" t="s">
        <v>342</v>
      </c>
      <c r="B395" s="4">
        <v>250.5</v>
      </c>
      <c r="C395" s="4">
        <v>247.3</v>
      </c>
      <c r="D395" s="4">
        <v>0.9</v>
      </c>
      <c r="E395" s="4">
        <v>1.9</v>
      </c>
      <c r="F395" s="4">
        <v>0.5</v>
      </c>
      <c r="H395" s="3" t="s">
        <v>342</v>
      </c>
      <c r="I395" s="7">
        <v>1.1200000000000001</v>
      </c>
      <c r="J395" s="4">
        <v>1.1000000000000001</v>
      </c>
      <c r="K395" s="6">
        <v>0</v>
      </c>
      <c r="L395" s="7">
        <v>0.01</v>
      </c>
      <c r="M395" s="6">
        <v>0</v>
      </c>
    </row>
    <row r="396" spans="1:13" x14ac:dyDescent="0.2">
      <c r="A396" s="3" t="s">
        <v>343</v>
      </c>
      <c r="B396" s="4">
        <v>234.4</v>
      </c>
      <c r="C396" s="4">
        <v>100.6</v>
      </c>
      <c r="D396" s="4">
        <v>1.9</v>
      </c>
      <c r="E396" s="4">
        <v>131.69999999999999</v>
      </c>
      <c r="F396" s="4">
        <v>0.1</v>
      </c>
      <c r="H396" s="3" t="s">
        <v>343</v>
      </c>
      <c r="I396" s="7">
        <v>0.96</v>
      </c>
      <c r="J396" s="7">
        <v>0.41</v>
      </c>
      <c r="K396" s="7">
        <v>0.01</v>
      </c>
      <c r="L396" s="7">
        <v>0.54</v>
      </c>
      <c r="M396" s="6">
        <v>0</v>
      </c>
    </row>
    <row r="397" spans="1:13" x14ac:dyDescent="0.2">
      <c r="A397" s="3" t="s">
        <v>344</v>
      </c>
      <c r="B397" s="4">
        <v>235.9</v>
      </c>
      <c r="C397" s="4">
        <v>177.8</v>
      </c>
      <c r="D397" s="4">
        <v>13.3</v>
      </c>
      <c r="E397" s="4">
        <v>43.2</v>
      </c>
      <c r="F397" s="4">
        <v>1.7</v>
      </c>
      <c r="H397" s="3" t="s">
        <v>344</v>
      </c>
      <c r="I397" s="7">
        <v>1.1299999999999999</v>
      </c>
      <c r="J397" s="7">
        <v>0.85</v>
      </c>
      <c r="K397" s="7">
        <v>0.06</v>
      </c>
      <c r="L397" s="7">
        <v>0.21</v>
      </c>
      <c r="M397" s="7">
        <v>0.01</v>
      </c>
    </row>
    <row r="398" spans="1:13" x14ac:dyDescent="0.2">
      <c r="A398" s="3" t="s">
        <v>345</v>
      </c>
      <c r="B398" s="4">
        <v>1759.1</v>
      </c>
      <c r="C398" s="4">
        <v>1713.9</v>
      </c>
      <c r="D398" s="6">
        <v>44</v>
      </c>
      <c r="E398" s="4">
        <v>0.6</v>
      </c>
      <c r="F398" s="4">
        <v>0.7</v>
      </c>
      <c r="H398" s="3" t="s">
        <v>345</v>
      </c>
      <c r="I398" s="7">
        <v>6.28</v>
      </c>
      <c r="J398" s="7">
        <v>6.12</v>
      </c>
      <c r="K398" s="7">
        <v>0.16</v>
      </c>
      <c r="L398" s="6">
        <v>0</v>
      </c>
      <c r="M398" s="6">
        <v>0</v>
      </c>
    </row>
    <row r="399" spans="1:13" x14ac:dyDescent="0.2">
      <c r="A399" s="3" t="s">
        <v>346</v>
      </c>
      <c r="B399" s="4">
        <v>364.6</v>
      </c>
      <c r="C399" s="4">
        <v>165.8</v>
      </c>
      <c r="D399" s="4">
        <v>19.7</v>
      </c>
      <c r="E399" s="4">
        <v>178.7</v>
      </c>
      <c r="F399" s="4">
        <v>0.4</v>
      </c>
      <c r="H399" s="3" t="s">
        <v>346</v>
      </c>
      <c r="I399" s="7">
        <v>1.53</v>
      </c>
      <c r="J399" s="4">
        <v>0.7</v>
      </c>
      <c r="K399" s="7">
        <v>0.08</v>
      </c>
      <c r="L399" s="7">
        <v>0.75</v>
      </c>
      <c r="M399" s="6">
        <v>0</v>
      </c>
    </row>
    <row r="400" spans="1:13" x14ac:dyDescent="0.2">
      <c r="A400" s="3" t="s">
        <v>347</v>
      </c>
      <c r="B400" s="4">
        <v>238.6</v>
      </c>
      <c r="C400" s="4">
        <v>117.3</v>
      </c>
      <c r="D400" s="4">
        <v>12.3</v>
      </c>
      <c r="E400" s="4">
        <v>108.6</v>
      </c>
      <c r="F400" s="4">
        <v>0.3</v>
      </c>
      <c r="H400" s="3" t="s">
        <v>347</v>
      </c>
      <c r="I400" s="7">
        <v>1.06</v>
      </c>
      <c r="J400" s="7">
        <v>0.52</v>
      </c>
      <c r="K400" s="7">
        <v>0.05</v>
      </c>
      <c r="L400" s="7">
        <v>0.48</v>
      </c>
      <c r="M400" s="6">
        <v>0</v>
      </c>
    </row>
    <row r="401" spans="1:13" x14ac:dyDescent="0.2">
      <c r="A401" s="3" t="s">
        <v>348</v>
      </c>
      <c r="B401" s="4">
        <v>135.5</v>
      </c>
      <c r="C401" s="4">
        <v>116.1</v>
      </c>
      <c r="D401" s="6">
        <v>0</v>
      </c>
      <c r="E401" s="4">
        <v>19.399999999999999</v>
      </c>
      <c r="F401" s="6">
        <v>0</v>
      </c>
      <c r="H401" s="3" t="s">
        <v>348</v>
      </c>
      <c r="I401" s="7">
        <v>0.64</v>
      </c>
      <c r="J401" s="7">
        <v>0.55000000000000004</v>
      </c>
      <c r="K401" s="6">
        <v>0</v>
      </c>
      <c r="L401" s="7">
        <v>0.09</v>
      </c>
      <c r="M401" s="6">
        <v>0</v>
      </c>
    </row>
    <row r="402" spans="1:13" x14ac:dyDescent="0.2">
      <c r="A402" s="3" t="s">
        <v>349</v>
      </c>
      <c r="B402" s="4">
        <v>401.8</v>
      </c>
      <c r="C402" s="4">
        <v>247.7</v>
      </c>
      <c r="D402" s="4">
        <v>68.3</v>
      </c>
      <c r="E402" s="4">
        <v>85.9</v>
      </c>
      <c r="F402" s="6">
        <v>0</v>
      </c>
      <c r="H402" s="3" t="s">
        <v>349</v>
      </c>
      <c r="I402" s="4">
        <v>1.7</v>
      </c>
      <c r="J402" s="7">
        <v>1.05</v>
      </c>
      <c r="K402" s="7">
        <v>0.28999999999999998</v>
      </c>
      <c r="L402" s="7">
        <v>0.36</v>
      </c>
      <c r="M402" s="6">
        <v>0</v>
      </c>
    </row>
    <row r="403" spans="1:13" x14ac:dyDescent="0.2">
      <c r="A403" s="3" t="s">
        <v>350</v>
      </c>
      <c r="B403" s="4">
        <v>225.8</v>
      </c>
      <c r="C403" s="4">
        <v>71.7</v>
      </c>
      <c r="D403" s="6">
        <v>7</v>
      </c>
      <c r="E403" s="4">
        <v>145.9</v>
      </c>
      <c r="F403" s="4">
        <v>1.2</v>
      </c>
      <c r="H403" s="3" t="s">
        <v>350</v>
      </c>
      <c r="I403" s="7">
        <v>1.1299999999999999</v>
      </c>
      <c r="J403" s="7">
        <v>0.36</v>
      </c>
      <c r="K403" s="7">
        <v>0.04</v>
      </c>
      <c r="L403" s="7">
        <v>0.73</v>
      </c>
      <c r="M403" s="7">
        <v>0.01</v>
      </c>
    </row>
    <row r="404" spans="1:13" x14ac:dyDescent="0.2">
      <c r="A404" s="3" t="s">
        <v>351</v>
      </c>
      <c r="B404" s="4">
        <v>230.1</v>
      </c>
      <c r="C404" s="4">
        <v>98.3</v>
      </c>
      <c r="D404" s="4">
        <v>0.6</v>
      </c>
      <c r="E404" s="4">
        <v>131.19999999999999</v>
      </c>
      <c r="F404" s="6">
        <v>0</v>
      </c>
      <c r="H404" s="3" t="s">
        <v>351</v>
      </c>
      <c r="I404" s="7">
        <v>0.94</v>
      </c>
      <c r="J404" s="4">
        <v>0.4</v>
      </c>
      <c r="K404" s="6">
        <v>0</v>
      </c>
      <c r="L404" s="7">
        <v>0.54</v>
      </c>
      <c r="M404" s="6">
        <v>0</v>
      </c>
    </row>
    <row r="405" spans="1:13" x14ac:dyDescent="0.2">
      <c r="A405" s="3" t="s">
        <v>352</v>
      </c>
      <c r="B405" s="4">
        <v>400.6</v>
      </c>
      <c r="C405" s="4">
        <v>294.39999999999998</v>
      </c>
      <c r="D405" s="4">
        <v>25.7</v>
      </c>
      <c r="E405" s="4">
        <v>79.599999999999994</v>
      </c>
      <c r="F405" s="4">
        <v>0.9</v>
      </c>
      <c r="H405" s="3" t="s">
        <v>352</v>
      </c>
      <c r="I405" s="7">
        <v>1.74</v>
      </c>
      <c r="J405" s="7">
        <v>1.28</v>
      </c>
      <c r="K405" s="7">
        <v>0.11</v>
      </c>
      <c r="L405" s="7">
        <v>0.35</v>
      </c>
      <c r="M405" s="6">
        <v>0</v>
      </c>
    </row>
    <row r="406" spans="1:13" x14ac:dyDescent="0.2">
      <c r="A406" s="3" t="s">
        <v>353</v>
      </c>
      <c r="B406" s="6">
        <v>552</v>
      </c>
      <c r="C406" s="4">
        <v>419.4</v>
      </c>
      <c r="D406" s="4">
        <v>45.4</v>
      </c>
      <c r="E406" s="4">
        <v>87.2</v>
      </c>
      <c r="F406" s="4">
        <v>0.1</v>
      </c>
      <c r="H406" s="3" t="s">
        <v>353</v>
      </c>
      <c r="I406" s="7">
        <v>2.4500000000000002</v>
      </c>
      <c r="J406" s="7">
        <v>1.86</v>
      </c>
      <c r="K406" s="4">
        <v>0.2</v>
      </c>
      <c r="L406" s="7">
        <v>0.39</v>
      </c>
      <c r="M406" s="6">
        <v>0</v>
      </c>
    </row>
    <row r="407" spans="1:13" x14ac:dyDescent="0.2">
      <c r="A407" s="3" t="s">
        <v>354</v>
      </c>
      <c r="B407" s="4">
        <v>341.3</v>
      </c>
      <c r="C407" s="4">
        <v>229.5</v>
      </c>
      <c r="D407" s="4">
        <v>9.6</v>
      </c>
      <c r="E407" s="4">
        <v>99.8</v>
      </c>
      <c r="F407" s="4">
        <v>2.4</v>
      </c>
      <c r="H407" s="3" t="s">
        <v>354</v>
      </c>
      <c r="I407" s="7">
        <v>1.37</v>
      </c>
      <c r="J407" s="7">
        <v>0.92</v>
      </c>
      <c r="K407" s="7">
        <v>0.04</v>
      </c>
      <c r="L407" s="4">
        <v>0.4</v>
      </c>
      <c r="M407" s="7">
        <v>0.01</v>
      </c>
    </row>
    <row r="408" spans="1:13" x14ac:dyDescent="0.2">
      <c r="A408" s="3" t="s">
        <v>355</v>
      </c>
      <c r="B408" s="4">
        <v>90.7</v>
      </c>
      <c r="C408" s="4">
        <v>76.8</v>
      </c>
      <c r="D408" s="4">
        <v>5.4</v>
      </c>
      <c r="E408" s="4">
        <v>8.5</v>
      </c>
      <c r="F408" s="6">
        <v>0</v>
      </c>
      <c r="H408" s="3" t="s">
        <v>355</v>
      </c>
      <c r="I408" s="7">
        <v>0.46</v>
      </c>
      <c r="J408" s="7">
        <v>0.39</v>
      </c>
      <c r="K408" s="7">
        <v>0.03</v>
      </c>
      <c r="L408" s="7">
        <v>0.04</v>
      </c>
      <c r="M408" s="6">
        <v>0</v>
      </c>
    </row>
    <row r="409" spans="1:13" x14ac:dyDescent="0.2">
      <c r="A409" s="3" t="s">
        <v>356</v>
      </c>
      <c r="B409" s="4">
        <v>335.7</v>
      </c>
      <c r="C409" s="4">
        <v>260.60000000000002</v>
      </c>
      <c r="D409" s="4">
        <v>0.3</v>
      </c>
      <c r="E409" s="4">
        <v>73.900000000000006</v>
      </c>
      <c r="F409" s="4">
        <v>0.8</v>
      </c>
      <c r="H409" s="3" t="s">
        <v>356</v>
      </c>
      <c r="I409" s="7">
        <v>1.45</v>
      </c>
      <c r="J409" s="7">
        <v>1.1299999999999999</v>
      </c>
      <c r="K409" s="6">
        <v>0</v>
      </c>
      <c r="L409" s="7">
        <v>0.32</v>
      </c>
      <c r="M409" s="6">
        <v>0</v>
      </c>
    </row>
    <row r="410" spans="1:13" x14ac:dyDescent="0.2">
      <c r="A410" s="3" t="s">
        <v>357</v>
      </c>
      <c r="B410" s="4">
        <v>635.9</v>
      </c>
      <c r="C410" s="4">
        <v>632.9</v>
      </c>
      <c r="D410" s="4">
        <v>0.5</v>
      </c>
      <c r="E410" s="4">
        <v>0.4</v>
      </c>
      <c r="F410" s="4">
        <v>2.2000000000000002</v>
      </c>
      <c r="H410" s="3" t="s">
        <v>357</v>
      </c>
      <c r="I410" s="7">
        <v>2.63</v>
      </c>
      <c r="J410" s="7">
        <v>2.62</v>
      </c>
      <c r="K410" s="6">
        <v>0</v>
      </c>
      <c r="L410" s="6">
        <v>0</v>
      </c>
      <c r="M410" s="7">
        <v>0.01</v>
      </c>
    </row>
    <row r="411" spans="1:13" x14ac:dyDescent="0.2">
      <c r="A411" s="3" t="s">
        <v>358</v>
      </c>
      <c r="B411" s="4">
        <v>135.69999999999999</v>
      </c>
      <c r="C411" s="4">
        <v>113.8</v>
      </c>
      <c r="D411" s="6">
        <v>0</v>
      </c>
      <c r="E411" s="6">
        <v>21</v>
      </c>
      <c r="F411" s="4">
        <v>0.9</v>
      </c>
      <c r="H411" s="3" t="s">
        <v>358</v>
      </c>
      <c r="I411" s="7">
        <v>0.64</v>
      </c>
      <c r="J411" s="7">
        <v>0.54</v>
      </c>
      <c r="K411" s="6">
        <v>0</v>
      </c>
      <c r="L411" s="4">
        <v>0.1</v>
      </c>
      <c r="M411" s="6">
        <v>0</v>
      </c>
    </row>
    <row r="412" spans="1:13" x14ac:dyDescent="0.2">
      <c r="A412" s="3" t="s">
        <v>359</v>
      </c>
      <c r="B412" s="4">
        <v>306.89999999999998</v>
      </c>
      <c r="C412" s="4">
        <v>166.9</v>
      </c>
      <c r="D412" s="4">
        <v>0.4</v>
      </c>
      <c r="E412" s="4">
        <v>139.4</v>
      </c>
      <c r="F412" s="4">
        <v>0.1</v>
      </c>
      <c r="H412" s="3" t="s">
        <v>359</v>
      </c>
      <c r="I412" s="7">
        <v>1.29</v>
      </c>
      <c r="J412" s="4">
        <v>0.7</v>
      </c>
      <c r="K412" s="6">
        <v>0</v>
      </c>
      <c r="L412" s="7">
        <v>0.59</v>
      </c>
      <c r="M412" s="6">
        <v>0</v>
      </c>
    </row>
    <row r="413" spans="1:13" x14ac:dyDescent="0.2">
      <c r="A413" s="3" t="s">
        <v>360</v>
      </c>
      <c r="B413" s="4">
        <v>927.4</v>
      </c>
      <c r="C413" s="4">
        <v>714.8</v>
      </c>
      <c r="D413" s="4">
        <v>40.700000000000003</v>
      </c>
      <c r="E413" s="4">
        <v>129.30000000000001</v>
      </c>
      <c r="F413" s="4">
        <v>42.6</v>
      </c>
      <c r="H413" s="3" t="s">
        <v>360</v>
      </c>
      <c r="I413" s="7">
        <v>3.66</v>
      </c>
      <c r="J413" s="7">
        <v>2.82</v>
      </c>
      <c r="K413" s="7">
        <v>0.16</v>
      </c>
      <c r="L413" s="7">
        <v>0.51</v>
      </c>
      <c r="M413" s="7">
        <v>0.17</v>
      </c>
    </row>
    <row r="414" spans="1:13" x14ac:dyDescent="0.2">
      <c r="A414" s="3" t="s">
        <v>361</v>
      </c>
      <c r="B414" s="4">
        <v>1256.4000000000001</v>
      </c>
      <c r="C414" s="4">
        <v>814.8</v>
      </c>
      <c r="D414" s="4">
        <v>94.1</v>
      </c>
      <c r="E414" s="4">
        <v>251.4</v>
      </c>
      <c r="F414" s="4">
        <v>96.2</v>
      </c>
      <c r="H414" s="3" t="s">
        <v>361</v>
      </c>
      <c r="I414" s="6">
        <v>5</v>
      </c>
      <c r="J414" s="7">
        <v>3.25</v>
      </c>
      <c r="K414" s="7">
        <v>0.37</v>
      </c>
      <c r="L414" s="6">
        <v>1</v>
      </c>
      <c r="M414" s="7">
        <v>0.38</v>
      </c>
    </row>
    <row r="415" spans="1:13" x14ac:dyDescent="0.2">
      <c r="A415" s="3" t="s">
        <v>362</v>
      </c>
      <c r="B415" s="4">
        <v>863.8</v>
      </c>
      <c r="C415" s="4">
        <v>782.5</v>
      </c>
      <c r="D415" s="4">
        <v>8.1999999999999993</v>
      </c>
      <c r="E415" s="4">
        <v>61.2</v>
      </c>
      <c r="F415" s="4">
        <v>11.9</v>
      </c>
      <c r="H415" s="3" t="s">
        <v>362</v>
      </c>
      <c r="I415" s="7">
        <v>3.03</v>
      </c>
      <c r="J415" s="7">
        <v>2.75</v>
      </c>
      <c r="K415" s="7">
        <v>0.03</v>
      </c>
      <c r="L415" s="7">
        <v>0.21</v>
      </c>
      <c r="M415" s="7">
        <v>0.04</v>
      </c>
    </row>
    <row r="416" spans="1:13" x14ac:dyDescent="0.2">
      <c r="A416" s="3" t="s">
        <v>363</v>
      </c>
      <c r="B416" s="4">
        <v>540.5</v>
      </c>
      <c r="C416" s="4">
        <v>510.7</v>
      </c>
      <c r="D416" s="6">
        <v>0</v>
      </c>
      <c r="E416" s="4">
        <v>29.8</v>
      </c>
      <c r="F416" s="6">
        <v>0</v>
      </c>
      <c r="H416" s="3" t="s">
        <v>363</v>
      </c>
      <c r="I416" s="7">
        <v>2.39</v>
      </c>
      <c r="J416" s="7">
        <v>2.2599999999999998</v>
      </c>
      <c r="K416" s="6">
        <v>0</v>
      </c>
      <c r="L416" s="7">
        <v>0.13</v>
      </c>
      <c r="M416" s="6">
        <v>0</v>
      </c>
    </row>
    <row r="417" spans="1:13" x14ac:dyDescent="0.2">
      <c r="A417" s="3" t="s">
        <v>364</v>
      </c>
      <c r="B417" s="4">
        <v>499.7</v>
      </c>
      <c r="C417" s="4">
        <v>167.1</v>
      </c>
      <c r="D417" s="4">
        <v>46.4</v>
      </c>
      <c r="E417" s="4">
        <v>269.3</v>
      </c>
      <c r="F417" s="6">
        <v>17</v>
      </c>
      <c r="H417" s="3" t="s">
        <v>364</v>
      </c>
      <c r="I417" s="6">
        <v>1</v>
      </c>
      <c r="J417" s="7">
        <v>0.33</v>
      </c>
      <c r="K417" s="7">
        <v>0.09</v>
      </c>
      <c r="L417" s="7">
        <v>0.54</v>
      </c>
      <c r="M417" s="7">
        <v>0.03</v>
      </c>
    </row>
    <row r="418" spans="1:13" x14ac:dyDescent="0.2">
      <c r="A418" s="3" t="s">
        <v>365</v>
      </c>
      <c r="B418" s="4">
        <v>1075.4000000000001</v>
      </c>
      <c r="C418" s="4">
        <v>288.3</v>
      </c>
      <c r="D418" s="4">
        <v>84.1</v>
      </c>
      <c r="E418" s="4">
        <v>661.6</v>
      </c>
      <c r="F418" s="4">
        <v>41.4</v>
      </c>
      <c r="H418" s="3" t="s">
        <v>365</v>
      </c>
      <c r="I418" s="7">
        <v>1.21</v>
      </c>
      <c r="J418" s="7">
        <v>0.32</v>
      </c>
      <c r="K418" s="7">
        <v>0.09</v>
      </c>
      <c r="L418" s="7">
        <v>0.74</v>
      </c>
      <c r="M418" s="7">
        <v>0.05</v>
      </c>
    </row>
    <row r="419" spans="1:13" x14ac:dyDescent="0.2">
      <c r="A419" s="3" t="s">
        <v>366</v>
      </c>
      <c r="B419" s="4">
        <v>125.6</v>
      </c>
      <c r="C419" s="4">
        <v>88.3</v>
      </c>
      <c r="D419" s="4">
        <v>21.8</v>
      </c>
      <c r="E419" s="4">
        <v>14.3</v>
      </c>
      <c r="F419" s="4">
        <v>1.2</v>
      </c>
      <c r="H419" s="3" t="s">
        <v>366</v>
      </c>
      <c r="I419" s="7">
        <v>0.51</v>
      </c>
      <c r="J419" s="7">
        <v>0.36</v>
      </c>
      <c r="K419" s="7">
        <v>0.09</v>
      </c>
      <c r="L419" s="7">
        <v>0.06</v>
      </c>
      <c r="M419" s="6">
        <v>0</v>
      </c>
    </row>
    <row r="420" spans="1:13" x14ac:dyDescent="0.2">
      <c r="A420" s="3" t="s">
        <v>367</v>
      </c>
      <c r="B420" s="4">
        <v>871.3</v>
      </c>
      <c r="C420" s="4">
        <v>609.29999999999995</v>
      </c>
      <c r="D420" s="4">
        <v>112.3</v>
      </c>
      <c r="E420" s="4">
        <v>135.4</v>
      </c>
      <c r="F420" s="4">
        <v>14.3</v>
      </c>
      <c r="H420" s="3" t="s">
        <v>367</v>
      </c>
      <c r="I420" s="7">
        <v>2.92</v>
      </c>
      <c r="J420" s="7">
        <v>2.04</v>
      </c>
      <c r="K420" s="7">
        <v>0.38</v>
      </c>
      <c r="L420" s="7">
        <v>0.45</v>
      </c>
      <c r="M420" s="7">
        <v>0.05</v>
      </c>
    </row>
    <row r="421" spans="1:13" x14ac:dyDescent="0.2">
      <c r="A421" s="3" t="s">
        <v>368</v>
      </c>
      <c r="B421" s="4">
        <v>1363.6</v>
      </c>
      <c r="C421" s="4">
        <v>783.7</v>
      </c>
      <c r="D421" s="4">
        <v>179.3</v>
      </c>
      <c r="E421" s="4">
        <v>375.7</v>
      </c>
      <c r="F421" s="4">
        <v>24.9</v>
      </c>
      <c r="H421" s="3" t="s">
        <v>368</v>
      </c>
      <c r="I421" s="7">
        <v>3.57</v>
      </c>
      <c r="J421" s="7">
        <v>2.0499999999999998</v>
      </c>
      <c r="K421" s="7">
        <v>0.47</v>
      </c>
      <c r="L421" s="7">
        <v>0.98</v>
      </c>
      <c r="M421" s="7">
        <v>7.0000000000000007E-2</v>
      </c>
    </row>
    <row r="422" spans="1:13" x14ac:dyDescent="0.2">
      <c r="A422" s="3" t="s">
        <v>369</v>
      </c>
      <c r="B422" s="4">
        <v>531.5</v>
      </c>
      <c r="C422" s="4">
        <v>409.1</v>
      </c>
      <c r="D422" s="4">
        <v>50.8</v>
      </c>
      <c r="E422" s="4">
        <v>47.2</v>
      </c>
      <c r="F422" s="4">
        <v>24.3</v>
      </c>
      <c r="H422" s="3" t="s">
        <v>369</v>
      </c>
      <c r="I422" s="7">
        <v>1.85</v>
      </c>
      <c r="J422" s="7">
        <v>1.42</v>
      </c>
      <c r="K422" s="7">
        <v>0.18</v>
      </c>
      <c r="L422" s="7">
        <v>0.16</v>
      </c>
      <c r="M422" s="7">
        <v>0.08</v>
      </c>
    </row>
    <row r="423" spans="1:13" x14ac:dyDescent="0.2">
      <c r="A423" s="3" t="s">
        <v>370</v>
      </c>
      <c r="B423" s="4">
        <v>831.1</v>
      </c>
      <c r="C423" s="6">
        <v>604</v>
      </c>
      <c r="D423" s="4">
        <v>142.1</v>
      </c>
      <c r="E423" s="4">
        <v>84.8</v>
      </c>
      <c r="F423" s="4">
        <v>0.2</v>
      </c>
      <c r="H423" s="3" t="s">
        <v>370</v>
      </c>
      <c r="I423" s="7">
        <v>3.04</v>
      </c>
      <c r="J423" s="7">
        <v>2.21</v>
      </c>
      <c r="K423" s="7">
        <v>0.52</v>
      </c>
      <c r="L423" s="7">
        <v>0.31</v>
      </c>
      <c r="M423" s="6">
        <v>0</v>
      </c>
    </row>
    <row r="424" spans="1:13" x14ac:dyDescent="0.2">
      <c r="A424" s="3" t="s">
        <v>371</v>
      </c>
      <c r="B424" s="4">
        <v>801.5</v>
      </c>
      <c r="C424" s="4">
        <v>702.4</v>
      </c>
      <c r="D424" s="4">
        <v>87.7</v>
      </c>
      <c r="E424" s="4">
        <v>11.4</v>
      </c>
      <c r="F424" s="6">
        <v>0</v>
      </c>
      <c r="H424" s="3" t="s">
        <v>371</v>
      </c>
      <c r="I424" s="7">
        <v>3.49</v>
      </c>
      <c r="J424" s="7">
        <v>3.06</v>
      </c>
      <c r="K424" s="7">
        <v>0.38</v>
      </c>
      <c r="L424" s="7">
        <v>0.05</v>
      </c>
      <c r="M424" s="6">
        <v>0</v>
      </c>
    </row>
    <row r="425" spans="1:13" x14ac:dyDescent="0.2">
      <c r="A425" s="3" t="s">
        <v>372</v>
      </c>
      <c r="B425" s="4">
        <v>456.1</v>
      </c>
      <c r="C425" s="4">
        <v>295.60000000000002</v>
      </c>
      <c r="D425" s="4">
        <v>89.5</v>
      </c>
      <c r="E425" s="4">
        <v>68.8</v>
      </c>
      <c r="F425" s="4">
        <v>2.2999999999999998</v>
      </c>
      <c r="H425" s="3" t="s">
        <v>372</v>
      </c>
      <c r="I425" s="7">
        <v>1.85</v>
      </c>
      <c r="J425" s="4">
        <v>1.2</v>
      </c>
      <c r="K425" s="7">
        <v>0.36</v>
      </c>
      <c r="L425" s="7">
        <v>0.28000000000000003</v>
      </c>
      <c r="M425" s="7">
        <v>0.01</v>
      </c>
    </row>
    <row r="426" spans="1:13" x14ac:dyDescent="0.2">
      <c r="A426" s="3" t="s">
        <v>373</v>
      </c>
      <c r="B426" s="4">
        <v>815.3</v>
      </c>
      <c r="C426" s="4">
        <v>540.5</v>
      </c>
      <c r="D426" s="4">
        <v>167.7</v>
      </c>
      <c r="E426" s="4">
        <v>106.5</v>
      </c>
      <c r="F426" s="4">
        <v>0.6</v>
      </c>
      <c r="H426" s="3" t="s">
        <v>373</v>
      </c>
      <c r="I426" s="7">
        <v>2.81</v>
      </c>
      <c r="J426" s="7">
        <v>1.86</v>
      </c>
      <c r="K426" s="7">
        <v>0.57999999999999996</v>
      </c>
      <c r="L426" s="7">
        <v>0.37</v>
      </c>
      <c r="M426" s="6">
        <v>0</v>
      </c>
    </row>
    <row r="427" spans="1:13" x14ac:dyDescent="0.2">
      <c r="A427" s="3" t="s">
        <v>374</v>
      </c>
      <c r="B427" s="4">
        <v>180.3</v>
      </c>
      <c r="C427" s="4">
        <v>169.5</v>
      </c>
      <c r="D427" s="4">
        <v>4.4000000000000004</v>
      </c>
      <c r="E427" s="6">
        <v>6</v>
      </c>
      <c r="F427" s="4">
        <v>0.4</v>
      </c>
      <c r="H427" s="3" t="s">
        <v>374</v>
      </c>
      <c r="I427" s="7">
        <v>0.79</v>
      </c>
      <c r="J427" s="7">
        <v>0.74</v>
      </c>
      <c r="K427" s="7">
        <v>0.02</v>
      </c>
      <c r="L427" s="7">
        <v>0.03</v>
      </c>
      <c r="M427" s="6">
        <v>0</v>
      </c>
    </row>
    <row r="428" spans="1:13" x14ac:dyDescent="0.2">
      <c r="A428" s="3" t="s">
        <v>375</v>
      </c>
      <c r="B428" s="4">
        <v>41.6</v>
      </c>
      <c r="C428" s="4">
        <v>40.6</v>
      </c>
      <c r="D428" s="4">
        <v>0.2</v>
      </c>
      <c r="E428" s="4">
        <v>0.9</v>
      </c>
      <c r="F428" s="6">
        <v>0</v>
      </c>
      <c r="H428" s="3" t="s">
        <v>375</v>
      </c>
      <c r="I428" s="7">
        <v>0.24</v>
      </c>
      <c r="J428" s="7">
        <v>0.24</v>
      </c>
      <c r="K428" s="6">
        <v>0</v>
      </c>
      <c r="L428" s="7">
        <v>0.01</v>
      </c>
      <c r="M428" s="6">
        <v>0</v>
      </c>
    </row>
    <row r="429" spans="1:13" x14ac:dyDescent="0.2">
      <c r="A429" s="3" t="s">
        <v>376</v>
      </c>
      <c r="B429" s="4">
        <v>209.9</v>
      </c>
      <c r="C429" s="4">
        <v>47.2</v>
      </c>
      <c r="D429" s="4">
        <v>62.9</v>
      </c>
      <c r="E429" s="4">
        <v>90.9</v>
      </c>
      <c r="F429" s="4">
        <v>8.8000000000000007</v>
      </c>
      <c r="H429" s="3" t="s">
        <v>376</v>
      </c>
      <c r="I429" s="7">
        <v>0.99</v>
      </c>
      <c r="J429" s="7">
        <v>0.22</v>
      </c>
      <c r="K429" s="4">
        <v>0.3</v>
      </c>
      <c r="L429" s="7">
        <v>0.43</v>
      </c>
      <c r="M429" s="7">
        <v>0.04</v>
      </c>
    </row>
    <row r="430" spans="1:13" x14ac:dyDescent="0.2">
      <c r="A430" s="3" t="s">
        <v>377</v>
      </c>
      <c r="B430" s="4">
        <v>211.2</v>
      </c>
      <c r="C430" s="4">
        <v>97.2</v>
      </c>
      <c r="D430" s="4">
        <v>12.4</v>
      </c>
      <c r="E430" s="4">
        <v>100.9</v>
      </c>
      <c r="F430" s="4">
        <v>0.7</v>
      </c>
      <c r="H430" s="3" t="s">
        <v>377</v>
      </c>
      <c r="I430" s="7">
        <v>1.05</v>
      </c>
      <c r="J430" s="7">
        <v>0.48</v>
      </c>
      <c r="K430" s="7">
        <v>0.06</v>
      </c>
      <c r="L430" s="4">
        <v>0.5</v>
      </c>
      <c r="M430" s="6">
        <v>0</v>
      </c>
    </row>
    <row r="431" spans="1:13" x14ac:dyDescent="0.2">
      <c r="A431" s="3" t="s">
        <v>378</v>
      </c>
      <c r="B431" s="4">
        <v>126.6</v>
      </c>
      <c r="C431" s="4">
        <v>45.5</v>
      </c>
      <c r="D431" s="4">
        <v>4.4000000000000004</v>
      </c>
      <c r="E431" s="4">
        <v>75.8</v>
      </c>
      <c r="F431" s="4">
        <v>0.8</v>
      </c>
      <c r="H431" s="3" t="s">
        <v>378</v>
      </c>
      <c r="I431" s="7">
        <v>0.73</v>
      </c>
      <c r="J431" s="7">
        <v>0.26</v>
      </c>
      <c r="K431" s="7">
        <v>0.03</v>
      </c>
      <c r="L431" s="7">
        <v>0.44</v>
      </c>
      <c r="M431" s="6">
        <v>0</v>
      </c>
    </row>
    <row r="432" spans="1:13" x14ac:dyDescent="0.2">
      <c r="A432" s="3" t="s">
        <v>379</v>
      </c>
      <c r="B432" s="4">
        <v>355.4</v>
      </c>
      <c r="C432" s="4">
        <v>185.3</v>
      </c>
      <c r="D432" s="6">
        <v>26</v>
      </c>
      <c r="E432" s="4">
        <v>143.80000000000001</v>
      </c>
      <c r="F432" s="4">
        <v>0.4</v>
      </c>
      <c r="H432" s="3" t="s">
        <v>379</v>
      </c>
      <c r="I432" s="7">
        <v>1.44</v>
      </c>
      <c r="J432" s="7">
        <v>0.75</v>
      </c>
      <c r="K432" s="7">
        <v>0.11</v>
      </c>
      <c r="L432" s="7">
        <v>0.57999999999999996</v>
      </c>
      <c r="M432" s="6">
        <v>0</v>
      </c>
    </row>
    <row r="433" spans="1:13" x14ac:dyDescent="0.2">
      <c r="A433" s="3" t="s">
        <v>380</v>
      </c>
      <c r="B433" s="4">
        <v>428.3</v>
      </c>
      <c r="C433" s="4">
        <v>151.80000000000001</v>
      </c>
      <c r="D433" s="4">
        <v>62.3</v>
      </c>
      <c r="E433" s="4">
        <v>212.2</v>
      </c>
      <c r="F433" s="6">
        <v>2</v>
      </c>
      <c r="H433" s="3" t="s">
        <v>380</v>
      </c>
      <c r="I433" s="7">
        <v>1.63</v>
      </c>
      <c r="J433" s="7">
        <v>0.57999999999999996</v>
      </c>
      <c r="K433" s="7">
        <v>0.24</v>
      </c>
      <c r="L433" s="7">
        <v>0.81</v>
      </c>
      <c r="M433" s="7">
        <v>0.01</v>
      </c>
    </row>
    <row r="434" spans="1:13" x14ac:dyDescent="0.2">
      <c r="A434" s="3" t="s">
        <v>381</v>
      </c>
      <c r="B434" s="4">
        <v>341.7</v>
      </c>
      <c r="C434" s="6">
        <v>199</v>
      </c>
      <c r="D434" s="4">
        <v>85.2</v>
      </c>
      <c r="E434" s="4">
        <v>54.5</v>
      </c>
      <c r="F434" s="6">
        <v>3</v>
      </c>
      <c r="H434" s="3" t="s">
        <v>381</v>
      </c>
      <c r="I434" s="7">
        <v>1.31</v>
      </c>
      <c r="J434" s="7">
        <v>0.76</v>
      </c>
      <c r="K434" s="7">
        <v>0.33</v>
      </c>
      <c r="L434" s="7">
        <v>0.21</v>
      </c>
      <c r="M434" s="7">
        <v>0.01</v>
      </c>
    </row>
    <row r="435" spans="1:13" x14ac:dyDescent="0.2">
      <c r="A435" s="3" t="s">
        <v>382</v>
      </c>
      <c r="B435" s="4">
        <v>372.6</v>
      </c>
      <c r="C435" s="4">
        <v>91.5</v>
      </c>
      <c r="D435" s="4">
        <v>14.6</v>
      </c>
      <c r="E435" s="4">
        <v>266.39999999999998</v>
      </c>
      <c r="F435" s="4">
        <v>0.1</v>
      </c>
      <c r="H435" s="3" t="s">
        <v>382</v>
      </c>
      <c r="I435" s="7">
        <v>1.56</v>
      </c>
      <c r="J435" s="7">
        <v>0.38</v>
      </c>
      <c r="K435" s="7">
        <v>0.06</v>
      </c>
      <c r="L435" s="7">
        <v>1.1100000000000001</v>
      </c>
      <c r="M435" s="6">
        <v>0</v>
      </c>
    </row>
    <row r="436" spans="1:13" x14ac:dyDescent="0.2">
      <c r="A436" s="3" t="s">
        <v>383</v>
      </c>
      <c r="B436" s="4">
        <v>1254.3</v>
      </c>
      <c r="C436" s="4">
        <v>259.89999999999998</v>
      </c>
      <c r="D436" s="4">
        <v>249.5</v>
      </c>
      <c r="E436" s="4">
        <v>744.9</v>
      </c>
      <c r="F436" s="6">
        <v>0</v>
      </c>
      <c r="H436" s="3" t="s">
        <v>383</v>
      </c>
      <c r="I436" s="4">
        <v>2.9</v>
      </c>
      <c r="J436" s="4">
        <v>0.6</v>
      </c>
      <c r="K436" s="7">
        <v>0.57999999999999996</v>
      </c>
      <c r="L436" s="7">
        <v>1.72</v>
      </c>
      <c r="M436" s="6">
        <v>0</v>
      </c>
    </row>
    <row r="437" spans="1:13" x14ac:dyDescent="0.2">
      <c r="A437" s="3" t="s">
        <v>384</v>
      </c>
      <c r="B437" s="4">
        <v>247.1</v>
      </c>
      <c r="C437" s="4">
        <v>136.19999999999999</v>
      </c>
      <c r="D437" s="4">
        <v>9.8000000000000007</v>
      </c>
      <c r="E437" s="4">
        <v>92.5</v>
      </c>
      <c r="F437" s="4">
        <v>8.6999999999999993</v>
      </c>
      <c r="H437" s="3" t="s">
        <v>384</v>
      </c>
      <c r="I437" s="7">
        <v>1.1100000000000001</v>
      </c>
      <c r="J437" s="7">
        <v>0.61</v>
      </c>
      <c r="K437" s="7">
        <v>0.04</v>
      </c>
      <c r="L437" s="7">
        <v>0.42</v>
      </c>
      <c r="M437" s="7">
        <v>0.04</v>
      </c>
    </row>
    <row r="438" spans="1:13" x14ac:dyDescent="0.2">
      <c r="A438" s="3" t="s">
        <v>385</v>
      </c>
      <c r="B438" s="4">
        <v>321.8</v>
      </c>
      <c r="C438" s="4">
        <v>224.9</v>
      </c>
      <c r="D438" s="4">
        <v>13.5</v>
      </c>
      <c r="E438" s="4">
        <v>83.3</v>
      </c>
      <c r="F438" s="4">
        <v>0.2</v>
      </c>
      <c r="H438" s="3" t="s">
        <v>385</v>
      </c>
      <c r="I438" s="7">
        <v>1.53</v>
      </c>
      <c r="J438" s="7">
        <v>1.07</v>
      </c>
      <c r="K438" s="7">
        <v>0.06</v>
      </c>
      <c r="L438" s="4">
        <v>0.4</v>
      </c>
      <c r="M438" s="6">
        <v>0</v>
      </c>
    </row>
    <row r="439" spans="1:13" x14ac:dyDescent="0.2">
      <c r="A439" s="3" t="s">
        <v>385</v>
      </c>
      <c r="B439" s="4">
        <v>321.8</v>
      </c>
      <c r="C439" s="4">
        <v>224.9</v>
      </c>
      <c r="D439" s="4">
        <v>13.5</v>
      </c>
      <c r="E439" s="4">
        <v>83.3</v>
      </c>
      <c r="F439" s="4">
        <v>0.2</v>
      </c>
      <c r="H439" s="3" t="s">
        <v>385</v>
      </c>
      <c r="I439" s="7">
        <v>1.53</v>
      </c>
      <c r="J439" s="7">
        <v>1.07</v>
      </c>
      <c r="K439" s="7">
        <v>0.06</v>
      </c>
      <c r="L439" s="4">
        <v>0.4</v>
      </c>
      <c r="M439" s="6">
        <v>0</v>
      </c>
    </row>
    <row r="440" spans="1:13" x14ac:dyDescent="0.2">
      <c r="A440" s="3" t="s">
        <v>29</v>
      </c>
      <c r="B440" s="5" t="s">
        <v>414</v>
      </c>
      <c r="C440" s="5" t="s">
        <v>414</v>
      </c>
      <c r="D440" s="5" t="s">
        <v>414</v>
      </c>
      <c r="E440" s="5" t="s">
        <v>414</v>
      </c>
      <c r="F440" s="5" t="s">
        <v>414</v>
      </c>
      <c r="H440" s="3" t="s">
        <v>29</v>
      </c>
      <c r="I440" s="5" t="s">
        <v>414</v>
      </c>
      <c r="J440" s="5" t="s">
        <v>414</v>
      </c>
      <c r="K440" s="5" t="s">
        <v>414</v>
      </c>
      <c r="L440" s="5" t="s">
        <v>414</v>
      </c>
      <c r="M440" s="5" t="s">
        <v>414</v>
      </c>
    </row>
    <row r="441" spans="1:13" x14ac:dyDescent="0.2">
      <c r="A441" s="3" t="s">
        <v>386</v>
      </c>
      <c r="B441" s="4">
        <v>760.2</v>
      </c>
      <c r="C441" s="4">
        <v>399.8</v>
      </c>
      <c r="D441" s="4">
        <v>135.5</v>
      </c>
      <c r="E441" s="4">
        <v>201.8</v>
      </c>
      <c r="F441" s="4">
        <v>22.7</v>
      </c>
      <c r="H441" s="3" t="s">
        <v>386</v>
      </c>
      <c r="I441" s="4">
        <v>2.4</v>
      </c>
      <c r="J441" s="7">
        <v>1.26</v>
      </c>
      <c r="K441" s="7">
        <v>0.43</v>
      </c>
      <c r="L441" s="7">
        <v>0.64</v>
      </c>
      <c r="M441" s="7">
        <v>7.0000000000000007E-2</v>
      </c>
    </row>
    <row r="442" spans="1:13" x14ac:dyDescent="0.2">
      <c r="A442" s="3" t="s">
        <v>387</v>
      </c>
      <c r="B442" s="4">
        <v>760.2</v>
      </c>
      <c r="C442" s="4">
        <v>399.8</v>
      </c>
      <c r="D442" s="4">
        <v>135.5</v>
      </c>
      <c r="E442" s="4">
        <v>201.8</v>
      </c>
      <c r="F442" s="4">
        <v>22.7</v>
      </c>
      <c r="H442" s="3" t="s">
        <v>387</v>
      </c>
      <c r="I442" s="4">
        <v>2.4</v>
      </c>
      <c r="J442" s="7">
        <v>1.26</v>
      </c>
      <c r="K442" s="7">
        <v>0.43</v>
      </c>
      <c r="L442" s="7">
        <v>0.64</v>
      </c>
      <c r="M442" s="7">
        <v>7.0000000000000007E-2</v>
      </c>
    </row>
    <row r="443" spans="1:13" x14ac:dyDescent="0.2">
      <c r="A443" s="3" t="s">
        <v>387</v>
      </c>
      <c r="B443" s="4">
        <v>760.2</v>
      </c>
      <c r="C443" s="4">
        <v>399.8</v>
      </c>
      <c r="D443" s="4">
        <v>135.5</v>
      </c>
      <c r="E443" s="4">
        <v>201.8</v>
      </c>
      <c r="F443" s="4">
        <v>22.7</v>
      </c>
      <c r="H443" s="3" t="s">
        <v>387</v>
      </c>
      <c r="I443" s="4">
        <v>2.4</v>
      </c>
      <c r="J443" s="7">
        <v>1.26</v>
      </c>
      <c r="K443" s="7">
        <v>0.43</v>
      </c>
      <c r="L443" s="7">
        <v>0.64</v>
      </c>
      <c r="M443" s="7">
        <v>7.0000000000000007E-2</v>
      </c>
    </row>
    <row r="444" spans="1:13" x14ac:dyDescent="0.2">
      <c r="A444" s="3" t="s">
        <v>388</v>
      </c>
      <c r="B444" s="6">
        <v>1185</v>
      </c>
      <c r="C444" s="4">
        <v>618.29999999999995</v>
      </c>
      <c r="D444" s="4">
        <v>194.8</v>
      </c>
      <c r="E444" s="4">
        <v>371.9</v>
      </c>
      <c r="F444" s="5" t="s">
        <v>414</v>
      </c>
      <c r="H444" s="3" t="s">
        <v>388</v>
      </c>
      <c r="I444" s="7">
        <v>1.65</v>
      </c>
      <c r="J444" s="7">
        <v>0.86</v>
      </c>
      <c r="K444" s="7">
        <v>0.27</v>
      </c>
      <c r="L444" s="7">
        <v>0.52</v>
      </c>
      <c r="M444" s="5" t="s">
        <v>414</v>
      </c>
    </row>
    <row r="445" spans="1:13" x14ac:dyDescent="0.2">
      <c r="A445" s="3" t="s">
        <v>389</v>
      </c>
      <c r="B445" s="6">
        <v>1185</v>
      </c>
      <c r="C445" s="4">
        <v>618.29999999999995</v>
      </c>
      <c r="D445" s="4">
        <v>194.8</v>
      </c>
      <c r="E445" s="4">
        <v>371.9</v>
      </c>
      <c r="F445" s="5" t="s">
        <v>414</v>
      </c>
      <c r="H445" s="3" t="s">
        <v>389</v>
      </c>
      <c r="I445" s="7">
        <v>1.65</v>
      </c>
      <c r="J445" s="7">
        <v>0.86</v>
      </c>
      <c r="K445" s="7">
        <v>0.27</v>
      </c>
      <c r="L445" s="7">
        <v>0.52</v>
      </c>
      <c r="M445" s="5" t="s">
        <v>414</v>
      </c>
    </row>
    <row r="446" spans="1:13" x14ac:dyDescent="0.2">
      <c r="A446" s="3" t="s">
        <v>390</v>
      </c>
      <c r="B446" s="4">
        <v>2329.5</v>
      </c>
      <c r="C446" s="4">
        <v>1212.7</v>
      </c>
      <c r="D446" s="4">
        <v>452.4</v>
      </c>
      <c r="E446" s="4">
        <v>664.4</v>
      </c>
      <c r="F446" s="5" t="s">
        <v>414</v>
      </c>
      <c r="H446" s="3" t="s">
        <v>390</v>
      </c>
      <c r="I446" s="7">
        <v>3.18</v>
      </c>
      <c r="J446" s="7">
        <v>1.65</v>
      </c>
      <c r="K446" s="7">
        <v>0.62</v>
      </c>
      <c r="L446" s="7">
        <v>0.91</v>
      </c>
      <c r="M446" s="5" t="s">
        <v>414</v>
      </c>
    </row>
    <row r="447" spans="1:13" x14ac:dyDescent="0.2">
      <c r="A447" s="3" t="s">
        <v>391</v>
      </c>
      <c r="B447" s="6">
        <v>275</v>
      </c>
      <c r="C447" s="4">
        <v>162.6</v>
      </c>
      <c r="D447" s="4">
        <v>52.6</v>
      </c>
      <c r="E447" s="4">
        <v>59.8</v>
      </c>
      <c r="F447" s="5" t="s">
        <v>414</v>
      </c>
      <c r="H447" s="3" t="s">
        <v>391</v>
      </c>
      <c r="I447" s="7">
        <v>0.69</v>
      </c>
      <c r="J447" s="7">
        <v>0.41</v>
      </c>
      <c r="K447" s="7">
        <v>0.13</v>
      </c>
      <c r="L447" s="7">
        <v>0.15</v>
      </c>
      <c r="M447" s="5" t="s">
        <v>414</v>
      </c>
    </row>
    <row r="448" spans="1:13" x14ac:dyDescent="0.2">
      <c r="A448" s="3" t="s">
        <v>392</v>
      </c>
      <c r="B448" s="4">
        <v>601.4</v>
      </c>
      <c r="C448" s="4">
        <v>485.6</v>
      </c>
      <c r="D448" s="4">
        <v>78.8</v>
      </c>
      <c r="E448" s="6">
        <v>37</v>
      </c>
      <c r="F448" s="5" t="s">
        <v>414</v>
      </c>
      <c r="H448" s="3" t="s">
        <v>392</v>
      </c>
      <c r="I448" s="7">
        <v>1.42</v>
      </c>
      <c r="J448" s="7">
        <v>1.1499999999999999</v>
      </c>
      <c r="K448" s="7">
        <v>0.19</v>
      </c>
      <c r="L448" s="7">
        <v>0.09</v>
      </c>
      <c r="M448" s="5" t="s">
        <v>414</v>
      </c>
    </row>
    <row r="449" spans="1:13" x14ac:dyDescent="0.2">
      <c r="A449" s="3" t="s">
        <v>393</v>
      </c>
      <c r="B449" s="4">
        <v>557.29999999999995</v>
      </c>
      <c r="C449" s="4">
        <v>375.6</v>
      </c>
      <c r="D449" s="4">
        <v>34.9</v>
      </c>
      <c r="E449" s="4">
        <v>146.80000000000001</v>
      </c>
      <c r="F449" s="5" t="s">
        <v>414</v>
      </c>
      <c r="H449" s="3" t="s">
        <v>393</v>
      </c>
      <c r="I449" s="7">
        <v>0.99</v>
      </c>
      <c r="J449" s="7">
        <v>0.67</v>
      </c>
      <c r="K449" s="7">
        <v>0.06</v>
      </c>
      <c r="L449" s="7">
        <v>0.26</v>
      </c>
      <c r="M449" s="5" t="s">
        <v>414</v>
      </c>
    </row>
    <row r="450" spans="1:13" x14ac:dyDescent="0.2">
      <c r="A450" s="3" t="s">
        <v>394</v>
      </c>
      <c r="B450" s="4">
        <v>946.2</v>
      </c>
      <c r="C450" s="4">
        <v>346.3</v>
      </c>
      <c r="D450" s="4">
        <v>218.6</v>
      </c>
      <c r="E450" s="4">
        <v>381.4</v>
      </c>
      <c r="F450" s="5" t="s">
        <v>414</v>
      </c>
      <c r="H450" s="3" t="s">
        <v>394</v>
      </c>
      <c r="I450" s="7">
        <v>1.73</v>
      </c>
      <c r="J450" s="7">
        <v>0.63</v>
      </c>
      <c r="K450" s="4">
        <v>0.4</v>
      </c>
      <c r="L450" s="4">
        <v>0.7</v>
      </c>
      <c r="M450" s="5" t="s">
        <v>414</v>
      </c>
    </row>
    <row r="451" spans="1:13" x14ac:dyDescent="0.2">
      <c r="A451" s="3" t="s">
        <v>395</v>
      </c>
      <c r="B451" s="4">
        <v>2195.1</v>
      </c>
      <c r="C451" s="4">
        <v>1196.5</v>
      </c>
      <c r="D451" s="6">
        <v>149</v>
      </c>
      <c r="E451" s="4">
        <v>849.6</v>
      </c>
      <c r="F451" s="5" t="s">
        <v>414</v>
      </c>
      <c r="H451" s="3" t="s">
        <v>395</v>
      </c>
      <c r="I451" s="7">
        <v>4.63</v>
      </c>
      <c r="J451" s="7">
        <v>2.52</v>
      </c>
      <c r="K451" s="7">
        <v>0.31</v>
      </c>
      <c r="L451" s="7">
        <v>1.79</v>
      </c>
      <c r="M451" s="5" t="s">
        <v>414</v>
      </c>
    </row>
    <row r="452" spans="1:13" x14ac:dyDescent="0.2">
      <c r="A452" s="3" t="s">
        <v>396</v>
      </c>
      <c r="B452" s="4">
        <v>765.9</v>
      </c>
      <c r="C452" s="6">
        <v>136</v>
      </c>
      <c r="D452" s="4">
        <v>156.69999999999999</v>
      </c>
      <c r="E452" s="4">
        <v>473.2</v>
      </c>
      <c r="F452" s="5" t="s">
        <v>414</v>
      </c>
      <c r="H452" s="3" t="s">
        <v>396</v>
      </c>
      <c r="I452" s="7">
        <v>1.68</v>
      </c>
      <c r="J452" s="4">
        <v>0.3</v>
      </c>
      <c r="K452" s="7">
        <v>0.34</v>
      </c>
      <c r="L452" s="7">
        <v>1.04</v>
      </c>
      <c r="M452" s="5" t="s">
        <v>414</v>
      </c>
    </row>
    <row r="453" spans="1:13" x14ac:dyDescent="0.2">
      <c r="A453" s="3" t="s">
        <v>397</v>
      </c>
      <c r="B453" s="5" t="s">
        <v>414</v>
      </c>
      <c r="C453" s="5" t="s">
        <v>414</v>
      </c>
      <c r="D453" s="5" t="s">
        <v>414</v>
      </c>
      <c r="E453" s="5" t="s">
        <v>414</v>
      </c>
      <c r="F453" s="5" t="s">
        <v>414</v>
      </c>
      <c r="H453" s="3" t="s">
        <v>397</v>
      </c>
      <c r="I453" s="5" t="s">
        <v>414</v>
      </c>
      <c r="J453" s="5" t="s">
        <v>414</v>
      </c>
      <c r="K453" s="5" t="s">
        <v>414</v>
      </c>
      <c r="L453" s="5" t="s">
        <v>414</v>
      </c>
      <c r="M453" s="5" t="s">
        <v>414</v>
      </c>
    </row>
    <row r="454" spans="1:13" x14ac:dyDescent="0.2">
      <c r="A454" s="3" t="s">
        <v>398</v>
      </c>
      <c r="B454" s="5" t="s">
        <v>414</v>
      </c>
      <c r="C454" s="5" t="s">
        <v>414</v>
      </c>
      <c r="D454" s="5" t="s">
        <v>414</v>
      </c>
      <c r="E454" s="5" t="s">
        <v>414</v>
      </c>
      <c r="F454" s="5" t="s">
        <v>414</v>
      </c>
      <c r="H454" s="3" t="s">
        <v>398</v>
      </c>
      <c r="I454" s="5" t="s">
        <v>414</v>
      </c>
      <c r="J454" s="5" t="s">
        <v>414</v>
      </c>
      <c r="K454" s="5" t="s">
        <v>414</v>
      </c>
      <c r="L454" s="5" t="s">
        <v>414</v>
      </c>
      <c r="M454" s="5" t="s">
        <v>414</v>
      </c>
    </row>
    <row r="455" spans="1:13" x14ac:dyDescent="0.2">
      <c r="A455" s="3" t="s">
        <v>399</v>
      </c>
      <c r="B455" s="5" t="s">
        <v>414</v>
      </c>
      <c r="C455" s="5" t="s">
        <v>414</v>
      </c>
      <c r="D455" s="5" t="s">
        <v>414</v>
      </c>
      <c r="E455" s="5" t="s">
        <v>414</v>
      </c>
      <c r="F455" s="5" t="s">
        <v>414</v>
      </c>
      <c r="H455" s="3" t="s">
        <v>399</v>
      </c>
      <c r="I455" s="5" t="s">
        <v>414</v>
      </c>
      <c r="J455" s="5" t="s">
        <v>414</v>
      </c>
      <c r="K455" s="5" t="s">
        <v>414</v>
      </c>
      <c r="L455" s="5" t="s">
        <v>414</v>
      </c>
      <c r="M455" s="5" t="s">
        <v>414</v>
      </c>
    </row>
    <row r="456" spans="1:13" x14ac:dyDescent="0.2">
      <c r="A456" s="3" t="s">
        <v>400</v>
      </c>
      <c r="B456" s="5" t="s">
        <v>414</v>
      </c>
      <c r="C456" s="5" t="s">
        <v>414</v>
      </c>
      <c r="D456" s="5" t="s">
        <v>414</v>
      </c>
      <c r="E456" s="5" t="s">
        <v>414</v>
      </c>
      <c r="F456" s="5" t="s">
        <v>414</v>
      </c>
      <c r="H456" s="3" t="s">
        <v>400</v>
      </c>
      <c r="I456" s="5" t="s">
        <v>414</v>
      </c>
      <c r="J456" s="5" t="s">
        <v>414</v>
      </c>
      <c r="K456" s="5" t="s">
        <v>414</v>
      </c>
      <c r="L456" s="5" t="s">
        <v>414</v>
      </c>
      <c r="M456" s="5" t="s">
        <v>414</v>
      </c>
    </row>
    <row r="457" spans="1:13" x14ac:dyDescent="0.2">
      <c r="A457" s="3" t="s">
        <v>401</v>
      </c>
      <c r="B457" s="5" t="s">
        <v>414</v>
      </c>
      <c r="C457" s="5" t="s">
        <v>414</v>
      </c>
      <c r="D457" s="5" t="s">
        <v>414</v>
      </c>
      <c r="E457" s="5" t="s">
        <v>414</v>
      </c>
      <c r="F457" s="5" t="s">
        <v>414</v>
      </c>
      <c r="H457" s="3" t="s">
        <v>401</v>
      </c>
      <c r="I457" s="5" t="s">
        <v>414</v>
      </c>
      <c r="J457" s="5" t="s">
        <v>414</v>
      </c>
      <c r="K457" s="5" t="s">
        <v>414</v>
      </c>
      <c r="L457" s="5" t="s">
        <v>414</v>
      </c>
      <c r="M457" s="5" t="s">
        <v>414</v>
      </c>
    </row>
    <row r="458" spans="1:13" x14ac:dyDescent="0.2">
      <c r="A458" s="3" t="s">
        <v>402</v>
      </c>
      <c r="B458" s="5" t="s">
        <v>414</v>
      </c>
      <c r="C458" s="5" t="s">
        <v>414</v>
      </c>
      <c r="D458" s="5" t="s">
        <v>414</v>
      </c>
      <c r="E458" s="5" t="s">
        <v>414</v>
      </c>
      <c r="F458" s="5" t="s">
        <v>414</v>
      </c>
      <c r="H458" s="3" t="s">
        <v>402</v>
      </c>
      <c r="I458" s="5" t="s">
        <v>414</v>
      </c>
      <c r="J458" s="5" t="s">
        <v>414</v>
      </c>
      <c r="K458" s="5" t="s">
        <v>414</v>
      </c>
      <c r="L458" s="5" t="s">
        <v>414</v>
      </c>
      <c r="M458" s="5" t="s">
        <v>414</v>
      </c>
    </row>
    <row r="459" spans="1:13" x14ac:dyDescent="0.2">
      <c r="A459" s="3" t="s">
        <v>403</v>
      </c>
      <c r="B459" s="5" t="s">
        <v>414</v>
      </c>
      <c r="C459" s="5" t="s">
        <v>414</v>
      </c>
      <c r="D459" s="5" t="s">
        <v>414</v>
      </c>
      <c r="E459" s="5" t="s">
        <v>414</v>
      </c>
      <c r="F459" s="5" t="s">
        <v>414</v>
      </c>
      <c r="H459" s="3" t="s">
        <v>403</v>
      </c>
      <c r="I459" s="5" t="s">
        <v>414</v>
      </c>
      <c r="J459" s="5" t="s">
        <v>414</v>
      </c>
      <c r="K459" s="5" t="s">
        <v>414</v>
      </c>
      <c r="L459" s="5" t="s">
        <v>414</v>
      </c>
      <c r="M459" s="5" t="s">
        <v>414</v>
      </c>
    </row>
    <row r="460" spans="1:13" x14ac:dyDescent="0.2">
      <c r="A460" s="3" t="s">
        <v>404</v>
      </c>
      <c r="B460" s="5" t="s">
        <v>414</v>
      </c>
      <c r="C460" s="5" t="s">
        <v>414</v>
      </c>
      <c r="D460" s="5" t="s">
        <v>414</v>
      </c>
      <c r="E460" s="5" t="s">
        <v>414</v>
      </c>
      <c r="F460" s="5" t="s">
        <v>414</v>
      </c>
      <c r="H460" s="3" t="s">
        <v>404</v>
      </c>
      <c r="I460" s="5" t="s">
        <v>414</v>
      </c>
      <c r="J460" s="5" t="s">
        <v>414</v>
      </c>
      <c r="K460" s="5" t="s">
        <v>414</v>
      </c>
      <c r="L460" s="5" t="s">
        <v>414</v>
      </c>
      <c r="M460" s="5" t="s">
        <v>414</v>
      </c>
    </row>
    <row r="461" spans="1:13" x14ac:dyDescent="0.2">
      <c r="A461" s="3" t="s">
        <v>405</v>
      </c>
      <c r="B461" s="5" t="s">
        <v>414</v>
      </c>
      <c r="C461" s="5" t="s">
        <v>414</v>
      </c>
      <c r="D461" s="5" t="s">
        <v>414</v>
      </c>
      <c r="E461" s="5" t="s">
        <v>414</v>
      </c>
      <c r="F461" s="5" t="s">
        <v>414</v>
      </c>
      <c r="H461" s="3" t="s">
        <v>405</v>
      </c>
      <c r="I461" s="5" t="s">
        <v>414</v>
      </c>
      <c r="J461" s="5" t="s">
        <v>414</v>
      </c>
      <c r="K461" s="5" t="s">
        <v>414</v>
      </c>
      <c r="L461" s="5" t="s">
        <v>414</v>
      </c>
      <c r="M461" s="5" t="s">
        <v>414</v>
      </c>
    </row>
    <row r="462" spans="1:13" x14ac:dyDescent="0.2">
      <c r="A462" s="3" t="s">
        <v>406</v>
      </c>
      <c r="B462" s="5" t="s">
        <v>414</v>
      </c>
      <c r="C462" s="5" t="s">
        <v>414</v>
      </c>
      <c r="D462" s="5" t="s">
        <v>414</v>
      </c>
      <c r="E462" s="5" t="s">
        <v>414</v>
      </c>
      <c r="F462" s="5" t="s">
        <v>414</v>
      </c>
      <c r="H462" s="3" t="s">
        <v>406</v>
      </c>
      <c r="I462" s="5" t="s">
        <v>414</v>
      </c>
      <c r="J462" s="5" t="s">
        <v>414</v>
      </c>
      <c r="K462" s="5" t="s">
        <v>414</v>
      </c>
      <c r="L462" s="5" t="s">
        <v>414</v>
      </c>
      <c r="M462" s="5" t="s">
        <v>414</v>
      </c>
    </row>
    <row r="463" spans="1:13" x14ac:dyDescent="0.2">
      <c r="A463" s="3" t="s">
        <v>406</v>
      </c>
      <c r="B463" s="5" t="s">
        <v>414</v>
      </c>
      <c r="C463" s="5" t="s">
        <v>414</v>
      </c>
      <c r="D463" s="5" t="s">
        <v>414</v>
      </c>
      <c r="E463" s="5" t="s">
        <v>414</v>
      </c>
      <c r="F463" s="5" t="s">
        <v>414</v>
      </c>
      <c r="H463" s="3" t="s">
        <v>406</v>
      </c>
      <c r="I463" s="5" t="s">
        <v>414</v>
      </c>
      <c r="J463" s="5" t="s">
        <v>414</v>
      </c>
      <c r="K463" s="5" t="s">
        <v>414</v>
      </c>
      <c r="L463" s="5" t="s">
        <v>414</v>
      </c>
      <c r="M463" s="5" t="s">
        <v>414</v>
      </c>
    </row>
    <row r="464" spans="1:13" x14ac:dyDescent="0.2">
      <c r="A464" s="3" t="s">
        <v>407</v>
      </c>
      <c r="B464" s="4">
        <v>33.299999999999997</v>
      </c>
      <c r="C464" s="4">
        <v>3.1</v>
      </c>
      <c r="D464" s="4">
        <v>11.2</v>
      </c>
      <c r="E464" s="4">
        <v>18.899999999999999</v>
      </c>
      <c r="F464" s="6">
        <v>0</v>
      </c>
      <c r="H464" s="3" t="s">
        <v>407</v>
      </c>
      <c r="I464" s="7">
        <v>0.77</v>
      </c>
      <c r="J464" s="7">
        <v>7.0000000000000007E-2</v>
      </c>
      <c r="K464" s="7">
        <v>0.26</v>
      </c>
      <c r="L464" s="7">
        <v>0.44</v>
      </c>
      <c r="M464" s="6">
        <v>0</v>
      </c>
    </row>
    <row r="465" spans="1:13" x14ac:dyDescent="0.2">
      <c r="A465" s="3" t="s">
        <v>408</v>
      </c>
      <c r="B465" s="4">
        <v>64.7</v>
      </c>
      <c r="C465" s="6">
        <v>28</v>
      </c>
      <c r="D465" s="4">
        <v>7.3</v>
      </c>
      <c r="E465" s="4">
        <v>29.4</v>
      </c>
      <c r="F465" s="5" t="s">
        <v>414</v>
      </c>
      <c r="H465" s="3" t="s">
        <v>408</v>
      </c>
      <c r="I465" s="7">
        <v>0.86</v>
      </c>
      <c r="J465" s="7">
        <v>0.37</v>
      </c>
      <c r="K465" s="4">
        <v>0.1</v>
      </c>
      <c r="L465" s="7">
        <v>0.39</v>
      </c>
      <c r="M465" s="5" t="s">
        <v>414</v>
      </c>
    </row>
    <row r="466" spans="1:13" x14ac:dyDescent="0.2">
      <c r="A466" s="3" t="s">
        <v>409</v>
      </c>
      <c r="B466" s="4">
        <v>104.5</v>
      </c>
      <c r="C466" s="4">
        <v>63.7</v>
      </c>
      <c r="D466" s="4">
        <v>31.2</v>
      </c>
      <c r="E466" s="4">
        <v>9.4</v>
      </c>
      <c r="F466" s="4">
        <v>0.2</v>
      </c>
      <c r="H466" s="3" t="s">
        <v>409</v>
      </c>
      <c r="I466" s="7">
        <v>1.0900000000000001</v>
      </c>
      <c r="J466" s="7">
        <v>0.67</v>
      </c>
      <c r="K466" s="7">
        <v>0.33</v>
      </c>
      <c r="L466" s="4">
        <v>0.1</v>
      </c>
      <c r="M466" s="6">
        <v>0</v>
      </c>
    </row>
    <row r="467" spans="1:13" x14ac:dyDescent="0.2">
      <c r="A467" s="3" t="s">
        <v>410</v>
      </c>
      <c r="B467" s="5" t="s">
        <v>414</v>
      </c>
      <c r="C467" s="5" t="s">
        <v>414</v>
      </c>
      <c r="D467" s="5" t="s">
        <v>414</v>
      </c>
      <c r="E467" s="5" t="s">
        <v>414</v>
      </c>
      <c r="F467" s="5" t="s">
        <v>414</v>
      </c>
      <c r="H467" s="3" t="s">
        <v>410</v>
      </c>
      <c r="I467" s="7">
        <v>2.67</v>
      </c>
      <c r="J467" s="7">
        <v>1.83</v>
      </c>
      <c r="K467" s="7">
        <v>0.32</v>
      </c>
      <c r="L467" s="7">
        <v>0.41</v>
      </c>
      <c r="M467" s="7">
        <v>0.12</v>
      </c>
    </row>
    <row r="468" spans="1:13" x14ac:dyDescent="0.2">
      <c r="A468" s="3" t="s">
        <v>411</v>
      </c>
      <c r="B468" s="4">
        <v>71.7</v>
      </c>
      <c r="C468" s="4">
        <v>54.3</v>
      </c>
      <c r="D468" s="4">
        <v>11.7</v>
      </c>
      <c r="E468" s="4">
        <v>5.7</v>
      </c>
      <c r="F468" s="5" t="s">
        <v>414</v>
      </c>
      <c r="H468" s="3" t="s">
        <v>411</v>
      </c>
      <c r="I468" s="7">
        <v>1.84</v>
      </c>
      <c r="J468" s="7">
        <v>1.39</v>
      </c>
      <c r="K468" s="4">
        <v>0.3</v>
      </c>
      <c r="L468" s="7">
        <v>0.15</v>
      </c>
      <c r="M468" s="5" t="s">
        <v>414</v>
      </c>
    </row>
    <row r="469" spans="1:13" x14ac:dyDescent="0.2">
      <c r="A469" s="3" t="s">
        <v>412</v>
      </c>
      <c r="B469" s="5" t="s">
        <v>414</v>
      </c>
      <c r="C469" s="5" t="s">
        <v>414</v>
      </c>
      <c r="D469" s="5" t="s">
        <v>414</v>
      </c>
      <c r="E469" s="5" t="s">
        <v>414</v>
      </c>
      <c r="F469" s="5" t="s">
        <v>414</v>
      </c>
      <c r="H469" s="3" t="s">
        <v>412</v>
      </c>
      <c r="I469" s="5" t="s">
        <v>414</v>
      </c>
      <c r="J469" s="5" t="s">
        <v>414</v>
      </c>
      <c r="K469" s="5" t="s">
        <v>414</v>
      </c>
      <c r="L469" s="5" t="s">
        <v>414</v>
      </c>
      <c r="M469" s="5" t="s">
        <v>414</v>
      </c>
    </row>
    <row r="470" spans="1:13" x14ac:dyDescent="0.2">
      <c r="A470" s="3" t="s">
        <v>413</v>
      </c>
      <c r="B470" s="5" t="s">
        <v>414</v>
      </c>
      <c r="C470" s="5" t="s">
        <v>414</v>
      </c>
      <c r="D470" s="5" t="s">
        <v>414</v>
      </c>
      <c r="E470" s="5" t="s">
        <v>414</v>
      </c>
      <c r="F470" s="5" t="s">
        <v>414</v>
      </c>
      <c r="H470" s="3" t="s">
        <v>413</v>
      </c>
      <c r="I470" s="5" t="s">
        <v>414</v>
      </c>
      <c r="J470" s="5" t="s">
        <v>414</v>
      </c>
      <c r="K470" s="5" t="s">
        <v>414</v>
      </c>
      <c r="L470" s="5" t="s">
        <v>414</v>
      </c>
      <c r="M470" s="5" t="s">
        <v>414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FinalGraphs</vt:lpstr>
      <vt:lpstr>Data Trim UK NUTS1</vt:lpstr>
      <vt:lpstr>Data Trim UK NUTS2</vt:lpstr>
      <vt:lpstr>Data before the cull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Forth</dc:creator>
  <cp:lastModifiedBy>Thomas Forth</cp:lastModifiedBy>
  <cp:lastPrinted>2015-02-23T19:45:54Z</cp:lastPrinted>
  <dcterms:created xsi:type="dcterms:W3CDTF">2014-10-20T21:25:53Z</dcterms:created>
  <dcterms:modified xsi:type="dcterms:W3CDTF">2015-03-06T09:01:59Z</dcterms:modified>
</cp:coreProperties>
</file>